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600" windowHeight="8685" tabRatio="929"/>
  </bookViews>
  <sheets>
    <sheet name="正味財産増減計算書" sheetId="7" r:id="rId1"/>
  </sheets>
  <definedNames>
    <definedName name="_xlnm.Print_Titles" localSheetId="0">正味財産増減計算書!$4:$4</definedName>
  </definedNames>
  <calcPr calcId="152511"/>
</workbook>
</file>

<file path=xl/calcChain.xml><?xml version="1.0" encoding="utf-8"?>
<calcChain xmlns="http://schemas.openxmlformats.org/spreadsheetml/2006/main">
  <c r="I60" i="7" l="1"/>
  <c r="H16" i="7"/>
  <c r="H41" i="7"/>
  <c r="H60" i="7"/>
  <c r="I41" i="7"/>
  <c r="I61" i="7"/>
  <c r="I16" i="7"/>
  <c r="I62" i="7"/>
  <c r="I67" i="7"/>
  <c r="I80" i="7"/>
  <c r="I96" i="7"/>
  <c r="H61" i="7"/>
  <c r="H62" i="7" s="1"/>
  <c r="H67" i="7" s="1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1" i="7"/>
  <c r="J79" i="7"/>
  <c r="J78" i="7"/>
  <c r="J77" i="7"/>
  <c r="J76" i="7"/>
  <c r="J75" i="7"/>
  <c r="J74" i="7"/>
  <c r="J73" i="7"/>
  <c r="J72" i="7"/>
  <c r="J71" i="7"/>
  <c r="J70" i="7"/>
  <c r="J69" i="7"/>
  <c r="J68" i="7"/>
  <c r="J66" i="7"/>
  <c r="J65" i="7"/>
  <c r="J64" i="7"/>
  <c r="J63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4" i="7"/>
  <c r="J43" i="7"/>
  <c r="J42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5" i="7"/>
  <c r="J14" i="7"/>
  <c r="J13" i="7"/>
  <c r="J12" i="7"/>
  <c r="J11" i="7"/>
  <c r="J10" i="7"/>
  <c r="J9" i="7"/>
  <c r="J16" i="7"/>
  <c r="J41" i="7"/>
  <c r="J60" i="7"/>
  <c r="J61" i="7"/>
  <c r="J62" i="7" l="1"/>
  <c r="H80" i="7"/>
  <c r="J67" i="7"/>
  <c r="H82" i="7" l="1"/>
  <c r="J80" i="7"/>
  <c r="J82" i="7" l="1"/>
  <c r="H96" i="7"/>
  <c r="J96" i="7" s="1"/>
</calcChain>
</file>

<file path=xl/sharedStrings.xml><?xml version="1.0" encoding="utf-8"?>
<sst xmlns="http://schemas.openxmlformats.org/spreadsheetml/2006/main" count="100" uniqueCount="96">
  <si>
    <t>雑費</t>
    <rPh sb="0" eb="1">
      <t>ザツ</t>
    </rPh>
    <rPh sb="1" eb="2">
      <t>ヒ</t>
    </rPh>
    <phoneticPr fontId="1"/>
  </si>
  <si>
    <t>増減</t>
    <rPh sb="0" eb="2">
      <t>ゾウゲン</t>
    </rPh>
    <phoneticPr fontId="1"/>
  </si>
  <si>
    <t>Ⅰ　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</si>
  <si>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（単位：円）</t>
    <rPh sb="1" eb="3">
      <t>タンイ</t>
    </rPh>
    <rPh sb="4" eb="5">
      <t>エン</t>
    </rPh>
    <phoneticPr fontId="3"/>
  </si>
  <si>
    <t>１．経常増減の部</t>
    <rPh sb="2" eb="4">
      <t>ケイジョウ</t>
    </rPh>
    <rPh sb="4" eb="6">
      <t>ゾウゲン</t>
    </rPh>
    <rPh sb="7" eb="8">
      <t>ブ</t>
    </rPh>
    <phoneticPr fontId="3"/>
  </si>
  <si>
    <t>（１）経常収益</t>
    <rPh sb="3" eb="5">
      <t>ケイジョウ</t>
    </rPh>
    <rPh sb="5" eb="7">
      <t>シュウエキ</t>
    </rPh>
    <phoneticPr fontId="3"/>
  </si>
  <si>
    <t>特定資産運用益</t>
    <rPh sb="0" eb="2">
      <t>トクテイ</t>
    </rPh>
    <rPh sb="2" eb="4">
      <t>シサン</t>
    </rPh>
    <rPh sb="4" eb="6">
      <t>ウンヨウ</t>
    </rPh>
    <rPh sb="6" eb="7">
      <t>エキ</t>
    </rPh>
    <phoneticPr fontId="3"/>
  </si>
  <si>
    <t>受取入会金</t>
    <rPh sb="0" eb="2">
      <t>ウケトリ</t>
    </rPh>
    <rPh sb="2" eb="5">
      <t>ニュウカイキン</t>
    </rPh>
    <phoneticPr fontId="3"/>
  </si>
  <si>
    <t>受取補助金等</t>
    <rPh sb="0" eb="2">
      <t>ウケトリ</t>
    </rPh>
    <rPh sb="2" eb="5">
      <t>ホジョキン</t>
    </rPh>
    <rPh sb="5" eb="6">
      <t>トウ</t>
    </rPh>
    <phoneticPr fontId="3"/>
  </si>
  <si>
    <t>受取負担金</t>
    <rPh sb="0" eb="2">
      <t>ウケトリ</t>
    </rPh>
    <rPh sb="2" eb="5">
      <t>フタンキン</t>
    </rPh>
    <phoneticPr fontId="3"/>
  </si>
  <si>
    <t>受取寄付金</t>
    <rPh sb="0" eb="2">
      <t>ウケトリ</t>
    </rPh>
    <rPh sb="2" eb="5">
      <t>キフキン</t>
    </rPh>
    <phoneticPr fontId="3"/>
  </si>
  <si>
    <t>雑収益</t>
    <rPh sb="0" eb="1">
      <t>ザツ</t>
    </rPh>
    <rPh sb="1" eb="3">
      <t>シュウエキ</t>
    </rPh>
    <phoneticPr fontId="3"/>
  </si>
  <si>
    <t>経常収益計</t>
  </si>
  <si>
    <t>（２）経常費用</t>
    <rPh sb="3" eb="5">
      <t>ケイジョウ</t>
    </rPh>
    <rPh sb="5" eb="7">
      <t>ヒヨウ</t>
    </rPh>
    <phoneticPr fontId="3"/>
  </si>
  <si>
    <t>事業費</t>
    <rPh sb="0" eb="3">
      <t>ジギョウヒ</t>
    </rPh>
    <phoneticPr fontId="3"/>
  </si>
  <si>
    <t>会場設営費</t>
    <rPh sb="0" eb="2">
      <t>カイジョウ</t>
    </rPh>
    <rPh sb="2" eb="4">
      <t>セツエイ</t>
    </rPh>
    <rPh sb="4" eb="5">
      <t>ヒ</t>
    </rPh>
    <phoneticPr fontId="3"/>
  </si>
  <si>
    <t>企画演出費</t>
    <rPh sb="0" eb="2">
      <t>キカク</t>
    </rPh>
    <rPh sb="2" eb="4">
      <t>エンシュツ</t>
    </rPh>
    <rPh sb="4" eb="5">
      <t>ヒ</t>
    </rPh>
    <phoneticPr fontId="3"/>
  </si>
  <si>
    <t>本部団関係費</t>
    <rPh sb="0" eb="2">
      <t>ホンブ</t>
    </rPh>
    <rPh sb="2" eb="3">
      <t>ダン</t>
    </rPh>
    <rPh sb="3" eb="6">
      <t>カンケイヒ</t>
    </rPh>
    <phoneticPr fontId="3"/>
  </si>
  <si>
    <t>講師関係費</t>
    <rPh sb="0" eb="2">
      <t>コウシ</t>
    </rPh>
    <rPh sb="2" eb="5">
      <t>カンケイヒ</t>
    </rPh>
    <phoneticPr fontId="3"/>
  </si>
  <si>
    <t>広報費</t>
    <rPh sb="0" eb="2">
      <t>コウホウ</t>
    </rPh>
    <rPh sb="2" eb="3">
      <t>ヒ</t>
    </rPh>
    <phoneticPr fontId="3"/>
  </si>
  <si>
    <t>資料作成費</t>
    <rPh sb="0" eb="2">
      <t>シリョウ</t>
    </rPh>
    <rPh sb="2" eb="4">
      <t>サクセイ</t>
    </rPh>
    <rPh sb="4" eb="5">
      <t>ヒ</t>
    </rPh>
    <phoneticPr fontId="3"/>
  </si>
  <si>
    <t>報告書作成費</t>
    <rPh sb="0" eb="3">
      <t>ホウコクショ</t>
    </rPh>
    <rPh sb="3" eb="5">
      <t>サクセイ</t>
    </rPh>
    <rPh sb="5" eb="6">
      <t>ヒ</t>
    </rPh>
    <phoneticPr fontId="3"/>
  </si>
  <si>
    <t>通信発送費</t>
    <rPh sb="0" eb="2">
      <t>ツウシン</t>
    </rPh>
    <rPh sb="2" eb="4">
      <t>ハッソウ</t>
    </rPh>
    <rPh sb="4" eb="5">
      <t>ヒ</t>
    </rPh>
    <phoneticPr fontId="3"/>
  </si>
  <si>
    <t>渉外費</t>
    <rPh sb="0" eb="2">
      <t>ショウガイ</t>
    </rPh>
    <rPh sb="2" eb="3">
      <t>ヒ</t>
    </rPh>
    <phoneticPr fontId="3"/>
  </si>
  <si>
    <t>旅費交通費</t>
    <rPh sb="0" eb="2">
      <t>リョヒ</t>
    </rPh>
    <rPh sb="2" eb="5">
      <t>コウツウヒ</t>
    </rPh>
    <phoneticPr fontId="3"/>
  </si>
  <si>
    <t>参加記念品費</t>
    <rPh sb="0" eb="2">
      <t>サンカ</t>
    </rPh>
    <rPh sb="2" eb="5">
      <t>キネンヒン</t>
    </rPh>
    <rPh sb="5" eb="6">
      <t>ヒ</t>
    </rPh>
    <phoneticPr fontId="3"/>
  </si>
  <si>
    <t>保険料</t>
    <rPh sb="0" eb="3">
      <t>ホケンリョウ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</si>
  <si>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</si>
  <si>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3"/>
  </si>
  <si>
    <t>賃借料</t>
    <rPh sb="0" eb="3">
      <t>チンシャクリョウ</t>
    </rPh>
    <phoneticPr fontId="3"/>
  </si>
  <si>
    <t>租税公課</t>
    <rPh sb="0" eb="2">
      <t>ソゼイ</t>
    </rPh>
    <rPh sb="2" eb="4">
      <t>コウカ</t>
    </rPh>
    <phoneticPr fontId="3"/>
  </si>
  <si>
    <t>委員会運営費支出</t>
    <rPh sb="0" eb="3">
      <t>イインカイ</t>
    </rPh>
    <rPh sb="3" eb="6">
      <t>ウンエイヒ</t>
    </rPh>
    <rPh sb="6" eb="8">
      <t>シシュツ</t>
    </rPh>
    <phoneticPr fontId="3"/>
  </si>
  <si>
    <t>支払負担金</t>
    <rPh sb="0" eb="2">
      <t>シハライ</t>
    </rPh>
    <rPh sb="2" eb="5">
      <t>フタンキン</t>
    </rPh>
    <phoneticPr fontId="3"/>
  </si>
  <si>
    <t>予備費</t>
    <rPh sb="0" eb="3">
      <t>ヨビヒ</t>
    </rPh>
    <phoneticPr fontId="3"/>
  </si>
  <si>
    <t>事業費　計</t>
    <rPh sb="0" eb="3">
      <t>ジギョウヒ</t>
    </rPh>
    <rPh sb="4" eb="5">
      <t>ケイ</t>
    </rPh>
    <phoneticPr fontId="3"/>
  </si>
  <si>
    <t>管理費</t>
    <rPh sb="0" eb="3">
      <t>カンリヒ</t>
    </rPh>
    <phoneticPr fontId="3"/>
  </si>
  <si>
    <t>管理費　計</t>
    <rPh sb="0" eb="3">
      <t>カンリヒ</t>
    </rPh>
    <rPh sb="4" eb="5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</si>
  <si>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</si>
  <si>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評価損益等調整前当期経常増減額</t>
    <rPh sb="0" eb="2">
      <t>ヒョウカ</t>
    </rPh>
    <rPh sb="2" eb="4">
      <t>ソンエキ</t>
    </rPh>
    <rPh sb="4" eb="5">
      <t>トウ</t>
    </rPh>
    <rPh sb="5" eb="7">
      <t>チョウセイ</t>
    </rPh>
    <rPh sb="7" eb="8">
      <t>マエ</t>
    </rPh>
    <rPh sb="8" eb="10">
      <t>トウキ</t>
    </rPh>
    <rPh sb="10" eb="12">
      <t>ケイジョウ</t>
    </rPh>
    <rPh sb="12" eb="14">
      <t>ゾウゲン</t>
    </rPh>
    <rPh sb="14" eb="15">
      <t>ガク</t>
    </rPh>
    <phoneticPr fontId="3"/>
  </si>
  <si>
    <t>基本財産評価損益等</t>
    <rPh sb="0" eb="2">
      <t>キホン</t>
    </rPh>
    <rPh sb="2" eb="4">
      <t>ザイサン</t>
    </rPh>
    <rPh sb="4" eb="6">
      <t>ヒョウカ</t>
    </rPh>
    <rPh sb="6" eb="8">
      <t>ソンエキ</t>
    </rPh>
    <rPh sb="8" eb="9">
      <t>トウ</t>
    </rPh>
    <phoneticPr fontId="3"/>
  </si>
  <si>
    <t>特定資産評価損益等</t>
    <rPh sb="0" eb="2">
      <t>トクテイ</t>
    </rPh>
    <rPh sb="2" eb="4">
      <t>シサン</t>
    </rPh>
    <rPh sb="4" eb="6">
      <t>ヒョウカ</t>
    </rPh>
    <rPh sb="6" eb="8">
      <t>ソンエキ</t>
    </rPh>
    <rPh sb="8" eb="9">
      <t>トウ</t>
    </rPh>
    <phoneticPr fontId="3"/>
  </si>
  <si>
    <t>投資有価証券評価損益等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rPh sb="10" eb="11">
      <t>トウ</t>
    </rPh>
    <phoneticPr fontId="3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</si>
  <si>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</si>
  <si>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</si>
  <si>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3"/>
  </si>
  <si>
    <t>（１）経常外収益</t>
    <rPh sb="3" eb="5">
      <t>ケイジョウ</t>
    </rPh>
    <rPh sb="5" eb="6">
      <t>ガイ</t>
    </rPh>
    <rPh sb="6" eb="8">
      <t>シュウエキ</t>
    </rPh>
    <phoneticPr fontId="3"/>
  </si>
  <si>
    <t>固定資産売却益</t>
    <rPh sb="0" eb="2">
      <t>コテイ</t>
    </rPh>
    <rPh sb="2" eb="4">
      <t>シサン</t>
    </rPh>
    <rPh sb="4" eb="7">
      <t>バイキャクエキ</t>
    </rPh>
    <phoneticPr fontId="3"/>
  </si>
  <si>
    <t>固定資産受贈益</t>
    <rPh sb="0" eb="2">
      <t>コテイ</t>
    </rPh>
    <rPh sb="2" eb="4">
      <t>シサン</t>
    </rPh>
    <rPh sb="4" eb="6">
      <t>ジュゾウ</t>
    </rPh>
    <rPh sb="6" eb="7">
      <t>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</si>
  <si>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</si>
  <si>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（２）経常外費用</t>
    <rPh sb="3" eb="5">
      <t>ケイジョウ</t>
    </rPh>
    <rPh sb="5" eb="6">
      <t>ガイ</t>
    </rPh>
    <rPh sb="6" eb="8">
      <t>ヒヨウ</t>
    </rPh>
    <phoneticPr fontId="3"/>
  </si>
  <si>
    <t>固定資産売却損</t>
    <rPh sb="0" eb="2">
      <t>コテイ</t>
    </rPh>
    <rPh sb="2" eb="4">
      <t>シサン</t>
    </rPh>
    <rPh sb="4" eb="6">
      <t>バイキャク</t>
    </rPh>
    <rPh sb="6" eb="7">
      <t>ゾン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</si>
  <si>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</si>
  <si>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災害損失</t>
    <rPh sb="0" eb="2">
      <t>サイガイ</t>
    </rPh>
    <rPh sb="2" eb="4">
      <t>ソンシツ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</si>
  <si>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</si>
  <si>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当期経常外増減額</t>
    <phoneticPr fontId="3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</si>
  <si>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3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</si>
  <si>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3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</si>
  <si>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</si>
  <si>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</si>
  <si>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受取補助金等</t>
    <rPh sb="0" eb="2">
      <t>ウケトリ</t>
    </rPh>
    <rPh sb="2" eb="6">
      <t>ホジョキントウ</t>
    </rPh>
    <phoneticPr fontId="3"/>
  </si>
  <si>
    <t>基本財産評価益</t>
    <rPh sb="0" eb="2">
      <t>キホン</t>
    </rPh>
    <rPh sb="2" eb="4">
      <t>ザイサン</t>
    </rPh>
    <rPh sb="4" eb="7">
      <t>ヒョウカエキ</t>
    </rPh>
    <phoneticPr fontId="3"/>
  </si>
  <si>
    <t>特定資産評価益</t>
    <rPh sb="0" eb="2">
      <t>トクテイ</t>
    </rPh>
    <rPh sb="2" eb="4">
      <t>シサン</t>
    </rPh>
    <rPh sb="4" eb="6">
      <t>ヒョウカ</t>
    </rPh>
    <rPh sb="6" eb="7">
      <t>エキ</t>
    </rPh>
    <phoneticPr fontId="3"/>
  </si>
  <si>
    <t>基本財産評価損</t>
    <rPh sb="0" eb="2">
      <t>キホン</t>
    </rPh>
    <rPh sb="2" eb="4">
      <t>ザイサン</t>
    </rPh>
    <rPh sb="4" eb="6">
      <t>ヒョウカ</t>
    </rPh>
    <rPh sb="6" eb="7">
      <t>ゾン</t>
    </rPh>
    <phoneticPr fontId="3"/>
  </si>
  <si>
    <t>特定資産評価損</t>
    <rPh sb="0" eb="2">
      <t>トクテイ</t>
    </rPh>
    <rPh sb="2" eb="4">
      <t>シサン</t>
    </rPh>
    <rPh sb="4" eb="6">
      <t>ヒョウカ</t>
    </rPh>
    <rPh sb="6" eb="7">
      <t>ゾン</t>
    </rPh>
    <phoneticPr fontId="3"/>
  </si>
  <si>
    <t>一般正味財産への振替額</t>
    <phoneticPr fontId="3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</si>
  <si>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3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</si>
  <si>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3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</si>
  <si>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</si>
  <si>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</si>
  <si>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</si>
  <si>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科目名</t>
    <rPh sb="0" eb="2">
      <t>カモク</t>
    </rPh>
    <rPh sb="2" eb="3">
      <t>メイ</t>
    </rPh>
    <phoneticPr fontId="1"/>
  </si>
  <si>
    <t>平成２３年度
当初予算</t>
    <rPh sb="0" eb="2">
      <t>ヘイセイ</t>
    </rPh>
    <rPh sb="4" eb="5">
      <t>ネン</t>
    </rPh>
    <rPh sb="5" eb="6">
      <t>ド</t>
    </rPh>
    <rPh sb="7" eb="9">
      <t>トウショ</t>
    </rPh>
    <rPh sb="9" eb="11">
      <t>ヨサン</t>
    </rPh>
    <phoneticPr fontId="1"/>
  </si>
  <si>
    <t>懇親会費</t>
    <phoneticPr fontId="3"/>
  </si>
  <si>
    <t>終身会費</t>
    <rPh sb="0" eb="2">
      <t>シュウシン</t>
    </rPh>
    <rPh sb="2" eb="4">
      <t>カイヒ</t>
    </rPh>
    <phoneticPr fontId="3"/>
  </si>
  <si>
    <t>委託費　　</t>
    <rPh sb="0" eb="2">
      <t>イタク</t>
    </rPh>
    <rPh sb="2" eb="3">
      <t>ヒ</t>
    </rPh>
    <phoneticPr fontId="3"/>
  </si>
  <si>
    <t>受取会費　　</t>
    <rPh sb="0" eb="2">
      <t>ウケトリ</t>
    </rPh>
    <rPh sb="2" eb="4">
      <t>カイヒ</t>
    </rPh>
    <phoneticPr fontId="3"/>
  </si>
  <si>
    <t>事業収益</t>
    <rPh sb="0" eb="2">
      <t>ジギョウ</t>
    </rPh>
    <rPh sb="2" eb="4">
      <t>シュウエキ</t>
    </rPh>
    <phoneticPr fontId="3"/>
  </si>
  <si>
    <t>当年度決算</t>
    <rPh sb="0" eb="3">
      <t>トウネンド</t>
    </rPh>
    <rPh sb="3" eb="5">
      <t>ケッサン</t>
    </rPh>
    <phoneticPr fontId="1"/>
  </si>
  <si>
    <t>前年度決算</t>
    <rPh sb="0" eb="3">
      <t>ゼンネンド</t>
    </rPh>
    <rPh sb="3" eb="5">
      <t>ケッサン</t>
    </rPh>
    <phoneticPr fontId="1"/>
  </si>
  <si>
    <t>広告宣伝費</t>
    <rPh sb="0" eb="2">
      <t>コウコク</t>
    </rPh>
    <rPh sb="2" eb="5">
      <t>センデンヒ</t>
    </rPh>
    <phoneticPr fontId="1"/>
  </si>
  <si>
    <t>2016年度  一般社団法人一関青年会議所  正味財産増減計算書</t>
    <rPh sb="4" eb="5">
      <t>ネン</t>
    </rPh>
    <rPh sb="5" eb="6">
      <t>ド</t>
    </rPh>
    <rPh sb="8" eb="10">
      <t>イッパン</t>
    </rPh>
    <rPh sb="10" eb="12">
      <t>シャダン</t>
    </rPh>
    <rPh sb="12" eb="14">
      <t>ホウジン</t>
    </rPh>
    <rPh sb="14" eb="16">
      <t>イチノセキ</t>
    </rPh>
    <rPh sb="16" eb="18">
      <t>セイネン</t>
    </rPh>
    <rPh sb="18" eb="21">
      <t>カイギショ</t>
    </rPh>
    <rPh sb="23" eb="25">
      <t>ショウミ</t>
    </rPh>
    <rPh sb="25" eb="27">
      <t>ザイサン</t>
    </rPh>
    <rPh sb="27" eb="29">
      <t>ゾウゲン</t>
    </rPh>
    <rPh sb="29" eb="32">
      <t>ケイサンショ</t>
    </rPh>
    <phoneticPr fontId="1"/>
  </si>
  <si>
    <t>平成28年1月1日から平成28年12月31日まで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1"/>
  </si>
  <si>
    <t>家賃</t>
  </si>
  <si>
    <t>事務局人件費</t>
  </si>
  <si>
    <t>総会費</t>
  </si>
  <si>
    <t>理事会費</t>
  </si>
  <si>
    <t>通信費</t>
  </si>
  <si>
    <t>消耗品費</t>
  </si>
  <si>
    <t>印刷製本費</t>
  </si>
  <si>
    <t>交際費</t>
  </si>
  <si>
    <t>慶弔費</t>
  </si>
  <si>
    <t>租税公課</t>
  </si>
  <si>
    <t>支払手数料</t>
  </si>
  <si>
    <t>会員支給品</t>
  </si>
  <si>
    <t>光熱費</t>
  </si>
  <si>
    <t>雑費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</si>
</sst>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△ &quot;#,##0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Osaka"/>
      <family val="3"/>
      <charset val="128"/>
    </font>
    <font>
      <b/>
      <sz val="10"/>
      <name val="HGｺﾞｼｯｸM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name val="HGSｺﾞｼｯｸE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12" fillId="0" borderId="0">
      <alignment vertical="top"/>
    </xf>
    <xf numFmtId="0" fontId="2" fillId="0" borderId="0"/>
    <xf numFmtId="9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2">
    <xf numFmtId="0" fontId="0" fillId="0" borderId="0" xfId="0">
      <alignment vertical="center"/>
    </xf>
    <xf numFmtId="176" fontId="6" fillId="0" borderId="3" xfId="5" applyNumberFormat="1" applyFont="1" applyFill="1" applyBorder="1">
      <alignment vertical="center"/>
    </xf>
    <xf numFmtId="176" fontId="6" fillId="0" borderId="0" xfId="5" applyNumberFormat="1" applyFont="1" applyFill="1" applyBorder="1">
      <alignment vertical="center"/>
    </xf>
    <xf numFmtId="176" fontId="6" fillId="0" borderId="4" xfId="5" applyNumberFormat="1" applyFont="1" applyFill="1" applyBorder="1" applyAlignment="1">
      <alignment vertical="center" shrinkToFit="1"/>
    </xf>
    <xf numFmtId="176" fontId="5" fillId="0" borderId="3" xfId="5" applyNumberFormat="1" applyFont="1" applyFill="1" applyBorder="1">
      <alignment vertical="center"/>
    </xf>
    <xf numFmtId="176" fontId="5" fillId="0" borderId="0" xfId="5" applyNumberFormat="1" applyFont="1" applyFill="1" applyBorder="1">
      <alignment vertical="center"/>
    </xf>
    <xf numFmtId="176" fontId="5" fillId="0" borderId="4" xfId="5" applyNumberFormat="1" applyFont="1" applyFill="1" applyBorder="1" applyAlignment="1">
      <alignment vertical="center" shrinkToFit="1"/>
    </xf>
    <xf numFmtId="176" fontId="2" fillId="0" borderId="0" xfId="5" applyNumberFormat="1" applyFont="1" applyFill="1">
      <alignment vertical="center"/>
    </xf>
    <xf numFmtId="176" fontId="6" fillId="0" borderId="2" xfId="5" applyNumberFormat="1" applyFont="1" applyFill="1" applyBorder="1">
      <alignment vertical="center"/>
    </xf>
    <xf numFmtId="176" fontId="6" fillId="0" borderId="5" xfId="5" applyNumberFormat="1" applyFont="1" applyFill="1" applyBorder="1" applyAlignment="1">
      <alignment vertical="center" shrinkToFit="1"/>
    </xf>
    <xf numFmtId="176" fontId="5" fillId="0" borderId="0" xfId="5" applyNumberFormat="1" applyFont="1" applyFill="1" applyAlignment="1">
      <alignment horizontal="right" vertical="center"/>
    </xf>
    <xf numFmtId="176" fontId="8" fillId="0" borderId="0" xfId="5" applyNumberFormat="1" applyFont="1" applyFill="1" applyBorder="1">
      <alignment vertical="center"/>
    </xf>
    <xf numFmtId="176" fontId="9" fillId="0" borderId="3" xfId="5" applyNumberFormat="1" applyFont="1" applyFill="1" applyBorder="1">
      <alignment vertical="center"/>
    </xf>
    <xf numFmtId="176" fontId="9" fillId="0" borderId="0" xfId="5" applyNumberFormat="1" applyFont="1" applyFill="1" applyBorder="1">
      <alignment vertical="center"/>
    </xf>
    <xf numFmtId="176" fontId="10" fillId="0" borderId="0" xfId="5" applyNumberFormat="1" applyFont="1" applyFill="1" applyBorder="1">
      <alignment vertical="center"/>
    </xf>
    <xf numFmtId="176" fontId="10" fillId="0" borderId="4" xfId="5" applyNumberFormat="1" applyFont="1" applyFill="1" applyBorder="1" applyAlignment="1">
      <alignment horizontal="left" vertical="center" shrinkToFit="1"/>
    </xf>
    <xf numFmtId="176" fontId="9" fillId="0" borderId="4" xfId="5" applyNumberFormat="1" applyFont="1" applyFill="1" applyBorder="1" applyAlignment="1">
      <alignment vertical="center" shrinkToFit="1"/>
    </xf>
    <xf numFmtId="38" fontId="10" fillId="0" borderId="0" xfId="5" applyFont="1" applyFill="1" applyBorder="1">
      <alignment vertical="center"/>
    </xf>
    <xf numFmtId="176" fontId="10" fillId="0" borderId="3" xfId="5" applyNumberFormat="1" applyFont="1" applyFill="1" applyBorder="1">
      <alignment vertical="center"/>
    </xf>
    <xf numFmtId="176" fontId="10" fillId="0" borderId="0" xfId="5" applyNumberFormat="1" applyFont="1" applyFill="1" applyBorder="1" applyAlignment="1">
      <alignment vertical="center"/>
    </xf>
    <xf numFmtId="176" fontId="10" fillId="0" borderId="4" xfId="5" applyNumberFormat="1" applyFont="1" applyFill="1" applyBorder="1" applyAlignment="1">
      <alignment vertical="center" shrinkToFit="1"/>
    </xf>
    <xf numFmtId="176" fontId="10" fillId="0" borderId="4" xfId="5" applyNumberFormat="1" applyFont="1" applyFill="1" applyBorder="1" applyAlignment="1">
      <alignment vertical="center"/>
    </xf>
    <xf numFmtId="176" fontId="10" fillId="0" borderId="3" xfId="5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/>
    </xf>
    <xf numFmtId="176" fontId="10" fillId="0" borderId="4" xfId="5" applyNumberFormat="1" applyFont="1" applyFill="1" applyBorder="1" applyAlignment="1">
      <alignment horizontal="center" vertical="center" shrinkToFit="1"/>
    </xf>
    <xf numFmtId="176" fontId="10" fillId="0" borderId="0" xfId="5" applyNumberFormat="1" applyFont="1" applyFill="1" applyBorder="1" applyAlignment="1">
      <alignment horizontal="left" vertical="center"/>
    </xf>
    <xf numFmtId="176" fontId="11" fillId="0" borderId="4" xfId="5" applyNumberFormat="1" applyFont="1" applyFill="1" applyBorder="1" applyAlignment="1">
      <alignment vertical="center" shrinkToFit="1"/>
    </xf>
    <xf numFmtId="176" fontId="10" fillId="0" borderId="4" xfId="5" applyNumberFormat="1" applyFont="1" applyFill="1" applyBorder="1" applyAlignment="1">
      <alignment horizontal="right" vertical="center" shrinkToFit="1"/>
    </xf>
    <xf numFmtId="176" fontId="6" fillId="0" borderId="9" xfId="5" applyNumberFormat="1" applyFont="1" applyFill="1" applyBorder="1">
      <alignment vertical="center"/>
    </xf>
    <xf numFmtId="176" fontId="6" fillId="0" borderId="10" xfId="5" applyNumberFormat="1" applyFont="1" applyFill="1" applyBorder="1" applyAlignment="1">
      <alignment vertical="center" shrinkToFit="1"/>
    </xf>
    <xf numFmtId="176" fontId="11" fillId="0" borderId="4" xfId="5" applyNumberFormat="1" applyFont="1" applyFill="1" applyBorder="1">
      <alignment vertical="center"/>
    </xf>
    <xf numFmtId="176" fontId="11" fillId="0" borderId="0" xfId="5" applyNumberFormat="1" applyFont="1" applyFill="1" applyBorder="1">
      <alignment vertical="center"/>
    </xf>
    <xf numFmtId="38" fontId="10" fillId="0" borderId="0" xfId="5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" applyFont="1" applyAlignment="1">
      <alignment vertical="center"/>
    </xf>
    <xf numFmtId="0" fontId="16" fillId="0" borderId="0" xfId="14" applyFont="1">
      <alignment vertical="center"/>
    </xf>
    <xf numFmtId="0" fontId="16" fillId="0" borderId="0" xfId="14" applyFont="1" applyFill="1">
      <alignment vertical="center"/>
    </xf>
    <xf numFmtId="38" fontId="16" fillId="0" borderId="2" xfId="5" applyFont="1" applyBorder="1">
      <alignment vertical="center"/>
    </xf>
    <xf numFmtId="38" fontId="16" fillId="0" borderId="2" xfId="4" applyFont="1" applyBorder="1" applyAlignment="1">
      <alignment horizontal="right" vertical="center"/>
    </xf>
    <xf numFmtId="38" fontId="18" fillId="0" borderId="1" xfId="4" applyFont="1" applyBorder="1" applyAlignment="1">
      <alignment horizontal="center" vertical="center" wrapText="1"/>
    </xf>
    <xf numFmtId="38" fontId="18" fillId="0" borderId="1" xfId="4" applyFont="1" applyBorder="1" applyAlignment="1">
      <alignment horizontal="center" vertical="center"/>
    </xf>
    <xf numFmtId="0" fontId="16" fillId="0" borderId="0" xfId="14" applyFont="1" applyAlignment="1">
      <alignment horizontal="center" vertical="center" wrapText="1"/>
    </xf>
    <xf numFmtId="0" fontId="19" fillId="0" borderId="6" xfId="0" applyFont="1" applyBorder="1">
      <alignment vertical="center"/>
    </xf>
    <xf numFmtId="38" fontId="11" fillId="0" borderId="7" xfId="6" applyFont="1" applyBorder="1">
      <alignment vertical="center"/>
    </xf>
    <xf numFmtId="3" fontId="11" fillId="0" borderId="7" xfId="5" applyNumberFormat="1" applyFont="1" applyBorder="1">
      <alignment vertical="center"/>
    </xf>
    <xf numFmtId="3" fontId="11" fillId="0" borderId="7" xfId="4" applyNumberFormat="1" applyFont="1" applyBorder="1">
      <alignment vertical="center"/>
    </xf>
    <xf numFmtId="3" fontId="16" fillId="0" borderId="0" xfId="14" applyNumberFormat="1" applyFont="1" applyBorder="1">
      <alignment vertical="center"/>
    </xf>
    <xf numFmtId="38" fontId="10" fillId="0" borderId="4" xfId="5" applyFont="1" applyFill="1" applyBorder="1" applyAlignment="1">
      <alignment vertical="center" shrinkToFit="1"/>
    </xf>
    <xf numFmtId="3" fontId="11" fillId="0" borderId="0" xfId="14" applyNumberFormat="1" applyFont="1" applyBorder="1">
      <alignment vertical="center"/>
    </xf>
    <xf numFmtId="0" fontId="11" fillId="0" borderId="0" xfId="14" applyFont="1">
      <alignment vertical="center"/>
    </xf>
    <xf numFmtId="38" fontId="11" fillId="0" borderId="1" xfId="6" applyFont="1" applyBorder="1">
      <alignment vertical="center"/>
    </xf>
    <xf numFmtId="3" fontId="11" fillId="0" borderId="1" xfId="5" applyNumberFormat="1" applyFont="1" applyBorder="1">
      <alignment vertical="center"/>
    </xf>
    <xf numFmtId="3" fontId="11" fillId="0" borderId="1" xfId="4" applyNumberFormat="1" applyFont="1" applyBorder="1">
      <alignment vertical="center"/>
    </xf>
    <xf numFmtId="0" fontId="10" fillId="0" borderId="0" xfId="14" applyFont="1" applyFill="1" applyBorder="1" applyAlignment="1">
      <alignment horizontal="left" vertical="center"/>
    </xf>
    <xf numFmtId="38" fontId="10" fillId="0" borderId="4" xfId="5" applyFont="1" applyFill="1" applyBorder="1" applyAlignment="1">
      <alignment horizontal="left" vertical="center"/>
    </xf>
    <xf numFmtId="38" fontId="10" fillId="0" borderId="0" xfId="5" applyFont="1" applyFill="1" applyBorder="1" applyAlignment="1">
      <alignment vertical="center"/>
    </xf>
    <xf numFmtId="38" fontId="11" fillId="0" borderId="8" xfId="6" applyFont="1" applyBorder="1">
      <alignment vertical="center"/>
    </xf>
    <xf numFmtId="0" fontId="19" fillId="0" borderId="3" xfId="0" applyFont="1" applyBorder="1">
      <alignment vertical="center"/>
    </xf>
    <xf numFmtId="0" fontId="19" fillId="0" borderId="11" xfId="0" applyFont="1" applyBorder="1">
      <alignment vertical="center"/>
    </xf>
    <xf numFmtId="0" fontId="16" fillId="0" borderId="0" xfId="14" applyFont="1" applyFill="1" applyBorder="1">
      <alignment vertical="center"/>
    </xf>
    <xf numFmtId="3" fontId="16" fillId="0" borderId="0" xfId="5" applyNumberFormat="1" applyFont="1" applyBorder="1">
      <alignment vertical="center"/>
    </xf>
    <xf numFmtId="3" fontId="16" fillId="0" borderId="0" xfId="4" applyNumberFormat="1" applyFont="1" applyBorder="1">
      <alignment vertical="center"/>
    </xf>
    <xf numFmtId="3" fontId="16" fillId="0" borderId="0" xfId="14" applyNumberFormat="1" applyFont="1">
      <alignment vertical="center"/>
    </xf>
    <xf numFmtId="3" fontId="16" fillId="0" borderId="0" xfId="5" applyNumberFormat="1" applyFont="1">
      <alignment vertical="center"/>
    </xf>
    <xf numFmtId="3" fontId="16" fillId="0" borderId="0" xfId="4" applyNumberFormat="1" applyFont="1">
      <alignment vertical="center"/>
    </xf>
    <xf numFmtId="38" fontId="16" fillId="0" borderId="0" xfId="5" applyFont="1">
      <alignment vertical="center"/>
    </xf>
    <xf numFmtId="38" fontId="16" fillId="0" borderId="0" xfId="4" applyFont="1">
      <alignment vertical="center"/>
    </xf>
    <xf numFmtId="0" fontId="17" fillId="0" borderId="0" xfId="0" applyFont="1" applyAlignment="1">
      <alignment horizontal="center" vertical="center"/>
    </xf>
    <xf numFmtId="38" fontId="18" fillId="0" borderId="1" xfId="4" applyFont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</cellXfs>
  <cellStyles count="23">
    <cellStyle name="_暫定予算" xfId="1"/>
    <cellStyle name="スタイル 1" xfId="2"/>
    <cellStyle name="パーセント 2" xfId="3"/>
    <cellStyle name="桁区切り" xfId="4" builtinId="6"/>
    <cellStyle name="桁区切り 2" xfId="5"/>
    <cellStyle name="桁区切り 2 2" xfId="6"/>
    <cellStyle name="桁区切り 3" xfId="7"/>
    <cellStyle name="桁区切り 3 2" xfId="8"/>
    <cellStyle name="桁区切り 4" xfId="9"/>
    <cellStyle name="桁区切り 5" xfId="10"/>
    <cellStyle name="桁区切り 6" xfId="11"/>
    <cellStyle name="通貨 2" xfId="12"/>
    <cellStyle name="通貨 3" xfId="13"/>
    <cellStyle name="標準" xfId="0" builtinId="0"/>
    <cellStyle name="標準 2" xfId="14"/>
    <cellStyle name="標準 2 2" xfId="15"/>
    <cellStyle name="標準 3" xfId="16"/>
    <cellStyle name="標準 3 2" xfId="17"/>
    <cellStyle name="標準 4" xfId="18"/>
    <cellStyle name="標準 4 2" xfId="19"/>
    <cellStyle name="標準 5" xfId="20"/>
    <cellStyle name="標準 5 2" xfId="21"/>
    <cellStyle name="標準 6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view="pageBreakPreview" topLeftCell="A46" zoomScaleNormal="100" zoomScaleSheetLayoutView="100" workbookViewId="0">
      <selection activeCell="H60" sqref="H60"/>
    </sheetView>
  </sheetViews>
  <sheetFormatPr defaultColWidth="9" defaultRowHeight="13.5"/>
  <cols>
    <col min="1" max="2" width="2.625" style="7" customWidth="1"/>
    <col min="3" max="3" width="4.875" style="7" customWidth="1"/>
    <col min="4" max="4" width="3.625" style="7" customWidth="1"/>
    <col min="5" max="5" width="2.625" style="7" customWidth="1"/>
    <col min="6" max="6" width="17.5" style="7" customWidth="1"/>
    <col min="7" max="7" width="13" style="7" hidden="1" customWidth="1"/>
    <col min="8" max="9" width="18.625" style="65" customWidth="1"/>
    <col min="10" max="10" width="18.625" style="66" customWidth="1"/>
    <col min="11" max="16384" width="9" style="35"/>
  </cols>
  <sheetData>
    <row r="1" spans="1:11" ht="21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34"/>
    </row>
    <row r="2" spans="1:11" ht="14.25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</row>
    <row r="3" spans="1:11">
      <c r="A3" s="36"/>
      <c r="B3" s="36"/>
      <c r="C3" s="36"/>
      <c r="D3" s="36"/>
      <c r="E3" s="36"/>
      <c r="F3" s="36"/>
      <c r="G3" s="36"/>
      <c r="H3" s="37"/>
      <c r="I3" s="37"/>
      <c r="J3" s="38" t="s">
        <v>3</v>
      </c>
    </row>
    <row r="4" spans="1:11" s="41" customFormat="1" ht="36.75" customHeight="1">
      <c r="A4" s="68" t="s">
        <v>70</v>
      </c>
      <c r="B4" s="68"/>
      <c r="C4" s="68"/>
      <c r="D4" s="68"/>
      <c r="E4" s="68"/>
      <c r="F4" s="68"/>
      <c r="G4" s="39" t="s">
        <v>71</v>
      </c>
      <c r="H4" s="39" t="s">
        <v>77</v>
      </c>
      <c r="I4" s="39" t="s">
        <v>78</v>
      </c>
      <c r="J4" s="40" t="s">
        <v>1</v>
      </c>
    </row>
    <row r="5" spans="1:11">
      <c r="A5" s="42" t="s">
        <v>2</v>
      </c>
      <c r="B5" s="28"/>
      <c r="C5" s="28"/>
      <c r="D5" s="28"/>
      <c r="E5" s="28"/>
      <c r="F5" s="29"/>
      <c r="G5" s="43"/>
      <c r="H5" s="44"/>
      <c r="I5" s="44"/>
      <c r="J5" s="45"/>
      <c r="K5" s="46"/>
    </row>
    <row r="6" spans="1:11">
      <c r="A6" s="1"/>
      <c r="B6" s="11" t="s">
        <v>4</v>
      </c>
      <c r="C6" s="2"/>
      <c r="D6" s="2"/>
      <c r="E6" s="2"/>
      <c r="F6" s="3"/>
      <c r="G6" s="43"/>
      <c r="H6" s="44"/>
      <c r="I6" s="44"/>
      <c r="J6" s="45"/>
      <c r="K6" s="46"/>
    </row>
    <row r="7" spans="1:11">
      <c r="A7" s="4"/>
      <c r="B7" s="5"/>
      <c r="C7" s="2" t="s">
        <v>5</v>
      </c>
      <c r="D7" s="5"/>
      <c r="E7" s="5"/>
      <c r="F7" s="6"/>
      <c r="G7" s="43"/>
      <c r="H7" s="44"/>
      <c r="I7" s="44"/>
      <c r="J7" s="45"/>
      <c r="K7" s="46"/>
    </row>
    <row r="8" spans="1:11" s="49" customFormat="1">
      <c r="A8" s="12"/>
      <c r="B8" s="13"/>
      <c r="C8" s="13"/>
      <c r="D8" s="17" t="s">
        <v>6</v>
      </c>
      <c r="E8" s="17"/>
      <c r="F8" s="47"/>
      <c r="G8" s="43">
        <v>0</v>
      </c>
      <c r="H8" s="44"/>
      <c r="I8" s="44"/>
      <c r="J8" s="45"/>
      <c r="K8" s="48"/>
    </row>
    <row r="9" spans="1:11" s="49" customFormat="1">
      <c r="A9" s="12"/>
      <c r="B9" s="13"/>
      <c r="C9" s="13"/>
      <c r="D9" s="17" t="s">
        <v>7</v>
      </c>
      <c r="E9" s="17"/>
      <c r="F9" s="47"/>
      <c r="G9" s="43">
        <v>100000</v>
      </c>
      <c r="H9" s="44">
        <v>20000</v>
      </c>
      <c r="I9" s="44">
        <v>70000</v>
      </c>
      <c r="J9" s="45">
        <f>I9-H9</f>
        <v>50000</v>
      </c>
      <c r="K9" s="48"/>
    </row>
    <row r="10" spans="1:11" s="49" customFormat="1">
      <c r="A10" s="12"/>
      <c r="B10" s="13"/>
      <c r="C10" s="13"/>
      <c r="D10" s="17" t="s">
        <v>75</v>
      </c>
      <c r="E10" s="17"/>
      <c r="F10" s="47"/>
      <c r="G10" s="43">
        <v>7300000</v>
      </c>
      <c r="H10" s="44">
        <v>3318333</v>
      </c>
      <c r="I10" s="44">
        <v>3291667</v>
      </c>
      <c r="J10" s="45">
        <f t="shared" ref="J10:J74" si="0">I10-H10</f>
        <v>-26666</v>
      </c>
      <c r="K10" s="48"/>
    </row>
    <row r="11" spans="1:11" s="49" customFormat="1">
      <c r="A11" s="12"/>
      <c r="B11" s="13"/>
      <c r="C11" s="13"/>
      <c r="D11" s="69" t="s">
        <v>76</v>
      </c>
      <c r="E11" s="70"/>
      <c r="F11" s="71"/>
      <c r="G11" s="43">
        <v>1166000</v>
      </c>
      <c r="H11" s="44">
        <v>0</v>
      </c>
      <c r="I11" s="44">
        <v>867500</v>
      </c>
      <c r="J11" s="45">
        <f t="shared" si="0"/>
        <v>867500</v>
      </c>
      <c r="K11" s="48"/>
    </row>
    <row r="12" spans="1:11" s="49" customFormat="1">
      <c r="A12" s="12"/>
      <c r="B12" s="13"/>
      <c r="C12" s="13"/>
      <c r="D12" s="17" t="s">
        <v>8</v>
      </c>
      <c r="E12" s="17"/>
      <c r="F12" s="47"/>
      <c r="G12" s="43">
        <v>240000</v>
      </c>
      <c r="H12" s="44">
        <v>265000</v>
      </c>
      <c r="I12" s="44">
        <v>930000</v>
      </c>
      <c r="J12" s="45">
        <f t="shared" si="0"/>
        <v>665000</v>
      </c>
      <c r="K12" s="48"/>
    </row>
    <row r="13" spans="1:11" s="49" customFormat="1">
      <c r="A13" s="12"/>
      <c r="B13" s="13"/>
      <c r="C13" s="13"/>
      <c r="D13" s="17" t="s">
        <v>73</v>
      </c>
      <c r="E13" s="17"/>
      <c r="F13" s="47"/>
      <c r="G13" s="43">
        <v>0</v>
      </c>
      <c r="H13" s="44">
        <v>0</v>
      </c>
      <c r="I13" s="44">
        <v>0</v>
      </c>
      <c r="J13" s="45">
        <f t="shared" si="0"/>
        <v>0</v>
      </c>
      <c r="K13" s="48"/>
    </row>
    <row r="14" spans="1:11" s="49" customFormat="1">
      <c r="A14" s="12"/>
      <c r="B14" s="13"/>
      <c r="C14" s="13"/>
      <c r="D14" s="17" t="s">
        <v>10</v>
      </c>
      <c r="E14" s="17"/>
      <c r="F14" s="47"/>
      <c r="G14" s="43">
        <v>0</v>
      </c>
      <c r="H14" s="44">
        <v>0</v>
      </c>
      <c r="I14" s="44">
        <v>1535438</v>
      </c>
      <c r="J14" s="45">
        <f t="shared" si="0"/>
        <v>1535438</v>
      </c>
      <c r="K14" s="48"/>
    </row>
    <row r="15" spans="1:11" s="49" customFormat="1">
      <c r="A15" s="12"/>
      <c r="B15" s="13"/>
      <c r="C15" s="13"/>
      <c r="D15" s="17" t="s">
        <v>11</v>
      </c>
      <c r="E15" s="17"/>
      <c r="F15" s="47"/>
      <c r="G15" s="43">
        <v>48000</v>
      </c>
      <c r="H15" s="44">
        <v>225124</v>
      </c>
      <c r="I15" s="44">
        <v>53190</v>
      </c>
      <c r="J15" s="45">
        <f t="shared" si="0"/>
        <v>-171934</v>
      </c>
      <c r="K15" s="48"/>
    </row>
    <row r="16" spans="1:11" s="49" customFormat="1">
      <c r="A16" s="12"/>
      <c r="B16" s="13"/>
      <c r="C16" s="13"/>
      <c r="D16" s="14"/>
      <c r="E16" s="14"/>
      <c r="F16" s="15" t="s">
        <v>12</v>
      </c>
      <c r="G16" s="50">
        <v>8854000</v>
      </c>
      <c r="H16" s="51">
        <f>SUM(H8:H15)</f>
        <v>3828457</v>
      </c>
      <c r="I16" s="51">
        <f>SUM(I8:I15)</f>
        <v>6747795</v>
      </c>
      <c r="J16" s="52">
        <f t="shared" si="0"/>
        <v>2919338</v>
      </c>
      <c r="K16" s="48"/>
    </row>
    <row r="17" spans="1:11">
      <c r="A17" s="1"/>
      <c r="B17" s="2"/>
      <c r="C17" s="2" t="s">
        <v>13</v>
      </c>
      <c r="D17" s="2"/>
      <c r="E17" s="2"/>
      <c r="F17" s="3"/>
      <c r="G17" s="43"/>
      <c r="H17" s="44"/>
      <c r="I17" s="44"/>
      <c r="J17" s="45">
        <f t="shared" si="0"/>
        <v>0</v>
      </c>
      <c r="K17" s="46"/>
    </row>
    <row r="18" spans="1:11" s="49" customFormat="1">
      <c r="A18" s="12"/>
      <c r="B18" s="13"/>
      <c r="C18" s="13"/>
      <c r="D18" s="14" t="s">
        <v>14</v>
      </c>
      <c r="E18" s="13"/>
      <c r="F18" s="16"/>
      <c r="G18" s="43"/>
      <c r="H18" s="44"/>
      <c r="I18" s="44"/>
      <c r="J18" s="45">
        <f t="shared" si="0"/>
        <v>0</v>
      </c>
      <c r="K18" s="48"/>
    </row>
    <row r="19" spans="1:11" s="49" customFormat="1">
      <c r="A19" s="12"/>
      <c r="B19" s="13"/>
      <c r="C19" s="13"/>
      <c r="D19" s="14"/>
      <c r="E19" s="53" t="s">
        <v>15</v>
      </c>
      <c r="F19" s="16"/>
      <c r="G19" s="43">
        <v>324900</v>
      </c>
      <c r="H19" s="44">
        <v>6000</v>
      </c>
      <c r="I19" s="44">
        <v>181590</v>
      </c>
      <c r="J19" s="45">
        <f t="shared" si="0"/>
        <v>175590</v>
      </c>
      <c r="K19" s="48"/>
    </row>
    <row r="20" spans="1:11" s="49" customFormat="1">
      <c r="A20" s="12"/>
      <c r="B20" s="13"/>
      <c r="C20" s="13"/>
      <c r="D20" s="14"/>
      <c r="E20" s="53" t="s">
        <v>16</v>
      </c>
      <c r="F20" s="16"/>
      <c r="G20" s="43">
        <v>2169500</v>
      </c>
      <c r="H20" s="44">
        <v>552805</v>
      </c>
      <c r="I20" s="44">
        <v>757274</v>
      </c>
      <c r="J20" s="45">
        <f t="shared" si="0"/>
        <v>204469</v>
      </c>
      <c r="K20" s="48"/>
    </row>
    <row r="21" spans="1:11" s="49" customFormat="1">
      <c r="A21" s="12"/>
      <c r="B21" s="13"/>
      <c r="C21" s="13"/>
      <c r="D21" s="14"/>
      <c r="E21" s="53" t="s">
        <v>17</v>
      </c>
      <c r="F21" s="16"/>
      <c r="G21" s="43">
        <v>21600</v>
      </c>
      <c r="H21" s="44">
        <v>0</v>
      </c>
      <c r="I21" s="44">
        <v>108076</v>
      </c>
      <c r="J21" s="45">
        <f t="shared" si="0"/>
        <v>108076</v>
      </c>
      <c r="K21" s="48"/>
    </row>
    <row r="22" spans="1:11" s="49" customFormat="1">
      <c r="A22" s="12"/>
      <c r="B22" s="13"/>
      <c r="C22" s="13"/>
      <c r="D22" s="14"/>
      <c r="E22" s="53" t="s">
        <v>18</v>
      </c>
      <c r="F22" s="16"/>
      <c r="G22" s="43">
        <v>140000</v>
      </c>
      <c r="H22" s="44">
        <v>7640</v>
      </c>
      <c r="I22" s="44">
        <v>911932</v>
      </c>
      <c r="J22" s="45">
        <f t="shared" si="0"/>
        <v>904292</v>
      </c>
      <c r="K22" s="48"/>
    </row>
    <row r="23" spans="1:11" s="49" customFormat="1">
      <c r="A23" s="12"/>
      <c r="B23" s="13"/>
      <c r="C23" s="13"/>
      <c r="D23" s="14"/>
      <c r="E23" s="53" t="s">
        <v>19</v>
      </c>
      <c r="F23" s="16"/>
      <c r="G23" s="43">
        <v>988400</v>
      </c>
      <c r="H23" s="44">
        <v>56620</v>
      </c>
      <c r="I23" s="44">
        <v>840396</v>
      </c>
      <c r="J23" s="45">
        <f t="shared" si="0"/>
        <v>783776</v>
      </c>
      <c r="K23" s="48"/>
    </row>
    <row r="24" spans="1:11" s="49" customFormat="1">
      <c r="A24" s="12"/>
      <c r="B24" s="13"/>
      <c r="C24" s="13"/>
      <c r="D24" s="14"/>
      <c r="E24" s="53" t="s">
        <v>20</v>
      </c>
      <c r="F24" s="16"/>
      <c r="G24" s="43">
        <v>200000</v>
      </c>
      <c r="H24" s="44">
        <v>5946</v>
      </c>
      <c r="I24" s="44">
        <v>101883</v>
      </c>
      <c r="J24" s="45">
        <f t="shared" si="0"/>
        <v>95937</v>
      </c>
      <c r="K24" s="48"/>
    </row>
    <row r="25" spans="1:11" s="49" customFormat="1">
      <c r="A25" s="12"/>
      <c r="B25" s="13"/>
      <c r="C25" s="13"/>
      <c r="D25" s="14"/>
      <c r="E25" s="53" t="s">
        <v>21</v>
      </c>
      <c r="F25" s="16"/>
      <c r="G25" s="43">
        <v>0</v>
      </c>
      <c r="H25" s="44">
        <v>0</v>
      </c>
      <c r="I25" s="44">
        <v>0</v>
      </c>
      <c r="J25" s="45">
        <f t="shared" si="0"/>
        <v>0</v>
      </c>
      <c r="K25" s="48"/>
    </row>
    <row r="26" spans="1:11" s="49" customFormat="1">
      <c r="A26" s="12"/>
      <c r="B26" s="13"/>
      <c r="C26" s="13"/>
      <c r="D26" s="14"/>
      <c r="E26" s="53" t="s">
        <v>72</v>
      </c>
      <c r="F26" s="16"/>
      <c r="G26" s="43">
        <v>0</v>
      </c>
      <c r="H26" s="44">
        <v>0</v>
      </c>
      <c r="I26" s="44">
        <v>0</v>
      </c>
      <c r="J26" s="45">
        <f t="shared" si="0"/>
        <v>0</v>
      </c>
      <c r="K26" s="48"/>
    </row>
    <row r="27" spans="1:11" s="49" customFormat="1">
      <c r="A27" s="12"/>
      <c r="B27" s="13"/>
      <c r="C27" s="13"/>
      <c r="D27" s="14"/>
      <c r="E27" s="53" t="s">
        <v>22</v>
      </c>
      <c r="F27" s="16"/>
      <c r="G27" s="43">
        <v>244000</v>
      </c>
      <c r="H27" s="44">
        <v>44627</v>
      </c>
      <c r="I27" s="44">
        <v>49828</v>
      </c>
      <c r="J27" s="45">
        <f t="shared" si="0"/>
        <v>5201</v>
      </c>
      <c r="K27" s="48"/>
    </row>
    <row r="28" spans="1:11" s="49" customFormat="1">
      <c r="A28" s="12"/>
      <c r="B28" s="13"/>
      <c r="C28" s="13"/>
      <c r="D28" s="14"/>
      <c r="E28" s="53" t="s">
        <v>23</v>
      </c>
      <c r="F28" s="16"/>
      <c r="G28" s="43">
        <v>20000</v>
      </c>
      <c r="H28" s="44">
        <v>0</v>
      </c>
      <c r="I28" s="44">
        <v>0</v>
      </c>
      <c r="J28" s="45">
        <f t="shared" si="0"/>
        <v>0</v>
      </c>
      <c r="K28" s="48"/>
    </row>
    <row r="29" spans="1:11" s="49" customFormat="1">
      <c r="A29" s="12"/>
      <c r="B29" s="13"/>
      <c r="C29" s="13"/>
      <c r="D29" s="14"/>
      <c r="E29" s="53" t="s">
        <v>24</v>
      </c>
      <c r="F29" s="16"/>
      <c r="G29" s="43">
        <v>0</v>
      </c>
      <c r="H29" s="44">
        <v>133220</v>
      </c>
      <c r="I29" s="44">
        <v>873540</v>
      </c>
      <c r="J29" s="45">
        <f t="shared" si="0"/>
        <v>740320</v>
      </c>
      <c r="K29" s="48"/>
    </row>
    <row r="30" spans="1:11" s="49" customFormat="1">
      <c r="A30" s="12"/>
      <c r="B30" s="13"/>
      <c r="C30" s="13"/>
      <c r="D30" s="14"/>
      <c r="E30" s="53" t="s">
        <v>25</v>
      </c>
      <c r="F30" s="16"/>
      <c r="G30" s="43">
        <v>758000</v>
      </c>
      <c r="H30" s="44">
        <v>0</v>
      </c>
      <c r="I30" s="44">
        <v>20606</v>
      </c>
      <c r="J30" s="45">
        <f t="shared" si="0"/>
        <v>20606</v>
      </c>
      <c r="K30" s="48"/>
    </row>
    <row r="31" spans="1:11" s="49" customFormat="1">
      <c r="A31" s="12"/>
      <c r="B31" s="13"/>
      <c r="C31" s="13"/>
      <c r="D31" s="14"/>
      <c r="E31" s="53" t="s">
        <v>26</v>
      </c>
      <c r="F31" s="16"/>
      <c r="G31" s="43">
        <v>86000</v>
      </c>
      <c r="H31" s="44">
        <v>0</v>
      </c>
      <c r="I31" s="44">
        <v>45760</v>
      </c>
      <c r="J31" s="45">
        <f t="shared" si="0"/>
        <v>45760</v>
      </c>
      <c r="K31" s="48"/>
    </row>
    <row r="32" spans="1:11" s="49" customFormat="1">
      <c r="A32" s="12"/>
      <c r="B32" s="13"/>
      <c r="C32" s="13"/>
      <c r="D32" s="14"/>
      <c r="E32" s="17" t="s">
        <v>27</v>
      </c>
      <c r="F32" s="16"/>
      <c r="G32" s="43">
        <v>0</v>
      </c>
      <c r="H32" s="44">
        <v>0</v>
      </c>
      <c r="I32" s="44">
        <v>0</v>
      </c>
      <c r="J32" s="45">
        <f t="shared" si="0"/>
        <v>0</v>
      </c>
      <c r="K32" s="48"/>
    </row>
    <row r="33" spans="1:11" s="49" customFormat="1">
      <c r="A33" s="12"/>
      <c r="B33" s="13"/>
      <c r="C33" s="13"/>
      <c r="D33" s="14"/>
      <c r="E33" s="17" t="s">
        <v>28</v>
      </c>
      <c r="F33" s="16"/>
      <c r="G33" s="43">
        <v>0</v>
      </c>
      <c r="H33" s="44">
        <v>0</v>
      </c>
      <c r="I33" s="44">
        <v>0</v>
      </c>
      <c r="J33" s="45">
        <f t="shared" si="0"/>
        <v>0</v>
      </c>
      <c r="K33" s="48"/>
    </row>
    <row r="34" spans="1:11" s="49" customFormat="1">
      <c r="A34" s="12"/>
      <c r="B34" s="13"/>
      <c r="C34" s="13"/>
      <c r="D34" s="14"/>
      <c r="E34" s="17" t="s">
        <v>29</v>
      </c>
      <c r="F34" s="16"/>
      <c r="G34" s="43">
        <v>84000</v>
      </c>
      <c r="H34" s="44">
        <v>0</v>
      </c>
      <c r="I34" s="44">
        <v>0</v>
      </c>
      <c r="J34" s="45">
        <f t="shared" si="0"/>
        <v>0</v>
      </c>
      <c r="K34" s="48"/>
    </row>
    <row r="35" spans="1:11" s="49" customFormat="1">
      <c r="A35" s="12"/>
      <c r="B35" s="13"/>
      <c r="C35" s="13"/>
      <c r="D35" s="14"/>
      <c r="E35" s="17" t="s">
        <v>30</v>
      </c>
      <c r="F35" s="16"/>
      <c r="G35" s="43">
        <v>2200</v>
      </c>
      <c r="H35" s="44">
        <v>0</v>
      </c>
      <c r="I35" s="44">
        <v>0</v>
      </c>
      <c r="J35" s="45">
        <f t="shared" si="0"/>
        <v>0</v>
      </c>
      <c r="K35" s="48"/>
    </row>
    <row r="36" spans="1:11" s="49" customFormat="1">
      <c r="A36" s="12"/>
      <c r="B36" s="13"/>
      <c r="C36" s="13"/>
      <c r="D36" s="14"/>
      <c r="E36" s="17" t="s">
        <v>74</v>
      </c>
      <c r="F36" s="16"/>
      <c r="G36" s="43">
        <v>108000</v>
      </c>
      <c r="H36" s="44">
        <v>0</v>
      </c>
      <c r="I36" s="44">
        <v>0</v>
      </c>
      <c r="J36" s="45">
        <f t="shared" si="0"/>
        <v>0</v>
      </c>
      <c r="K36" s="48"/>
    </row>
    <row r="37" spans="1:11" s="49" customFormat="1">
      <c r="A37" s="12"/>
      <c r="B37" s="13"/>
      <c r="C37" s="13"/>
      <c r="D37" s="14"/>
      <c r="E37" s="17" t="s">
        <v>31</v>
      </c>
      <c r="F37" s="16"/>
      <c r="G37" s="43">
        <v>120000</v>
      </c>
      <c r="H37" s="44">
        <v>0</v>
      </c>
      <c r="I37" s="44">
        <v>756</v>
      </c>
      <c r="J37" s="45">
        <f t="shared" si="0"/>
        <v>756</v>
      </c>
      <c r="K37" s="48"/>
    </row>
    <row r="38" spans="1:11" s="49" customFormat="1">
      <c r="A38" s="18"/>
      <c r="B38" s="14"/>
      <c r="C38" s="14"/>
      <c r="D38" s="14"/>
      <c r="E38" s="19" t="s">
        <v>32</v>
      </c>
      <c r="F38" s="16"/>
      <c r="G38" s="43">
        <v>449625</v>
      </c>
      <c r="H38" s="44">
        <v>0</v>
      </c>
      <c r="I38" s="44">
        <v>0</v>
      </c>
      <c r="J38" s="45">
        <f t="shared" si="0"/>
        <v>0</v>
      </c>
      <c r="K38" s="48"/>
    </row>
    <row r="39" spans="1:11" s="49" customFormat="1">
      <c r="A39" s="18"/>
      <c r="B39" s="14"/>
      <c r="C39" s="14"/>
      <c r="D39" s="14"/>
      <c r="E39" s="19" t="s">
        <v>0</v>
      </c>
      <c r="F39" s="16"/>
      <c r="G39" s="43">
        <v>0</v>
      </c>
      <c r="H39" s="44">
        <v>3240</v>
      </c>
      <c r="I39" s="44">
        <v>21022</v>
      </c>
      <c r="J39" s="45">
        <f t="shared" si="0"/>
        <v>17782</v>
      </c>
      <c r="K39" s="48"/>
    </row>
    <row r="40" spans="1:11" s="49" customFormat="1">
      <c r="A40" s="18"/>
      <c r="B40" s="14"/>
      <c r="C40" s="14"/>
      <c r="D40" s="14"/>
      <c r="E40" s="19" t="s">
        <v>33</v>
      </c>
      <c r="F40" s="20"/>
      <c r="G40" s="43">
        <v>30000</v>
      </c>
      <c r="H40" s="44">
        <v>0</v>
      </c>
      <c r="I40" s="44">
        <v>0</v>
      </c>
      <c r="J40" s="45">
        <f t="shared" si="0"/>
        <v>0</v>
      </c>
      <c r="K40" s="48"/>
    </row>
    <row r="41" spans="1:11" s="49" customFormat="1">
      <c r="A41" s="18"/>
      <c r="B41" s="14"/>
      <c r="C41" s="14"/>
      <c r="D41" s="14"/>
      <c r="E41" s="21" t="s">
        <v>34</v>
      </c>
      <c r="F41" s="30"/>
      <c r="G41" s="50">
        <v>5746225</v>
      </c>
      <c r="H41" s="51">
        <f>SUM(H19:H40)</f>
        <v>810098</v>
      </c>
      <c r="I41" s="51">
        <f>SUM(I19:I40)</f>
        <v>3912663</v>
      </c>
      <c r="J41" s="52">
        <f t="shared" si="0"/>
        <v>3102565</v>
      </c>
      <c r="K41" s="48"/>
    </row>
    <row r="42" spans="1:11" s="49" customFormat="1">
      <c r="A42" s="12"/>
      <c r="B42" s="13"/>
      <c r="C42" s="13"/>
      <c r="D42" s="14" t="s">
        <v>35</v>
      </c>
      <c r="E42" s="13"/>
      <c r="F42" s="16"/>
      <c r="G42" s="43"/>
      <c r="H42" s="44"/>
      <c r="I42" s="44"/>
      <c r="J42" s="45">
        <f t="shared" si="0"/>
        <v>0</v>
      </c>
      <c r="K42" s="48"/>
    </row>
    <row r="43" spans="1:11" s="49" customFormat="1">
      <c r="A43" s="18"/>
      <c r="B43" s="14"/>
      <c r="C43" s="14"/>
      <c r="D43" s="14"/>
      <c r="E43" s="25" t="s">
        <v>82</v>
      </c>
      <c r="F43" s="20"/>
      <c r="G43" s="43">
        <v>196000</v>
      </c>
      <c r="H43" s="44">
        <v>57335</v>
      </c>
      <c r="I43" s="44">
        <v>67003</v>
      </c>
      <c r="J43" s="45">
        <f t="shared" si="0"/>
        <v>9668</v>
      </c>
      <c r="K43" s="48"/>
    </row>
    <row r="44" spans="1:11" s="49" customFormat="1">
      <c r="A44" s="18"/>
      <c r="B44" s="14"/>
      <c r="C44" s="14"/>
      <c r="D44" s="14"/>
      <c r="E44" s="25" t="s">
        <v>83</v>
      </c>
      <c r="F44" s="20"/>
      <c r="G44" s="43">
        <v>196000</v>
      </c>
      <c r="H44" s="44">
        <v>677250</v>
      </c>
      <c r="I44" s="44">
        <v>677061</v>
      </c>
      <c r="J44" s="45">
        <f t="shared" si="0"/>
        <v>-189</v>
      </c>
      <c r="K44" s="48"/>
    </row>
    <row r="45" spans="1:11" s="49" customFormat="1">
      <c r="A45" s="18"/>
      <c r="B45" s="14"/>
      <c r="C45" s="14"/>
      <c r="D45" s="14"/>
      <c r="E45" s="25" t="s">
        <v>84</v>
      </c>
      <c r="F45" s="20"/>
      <c r="G45" s="43"/>
      <c r="H45" s="44">
        <v>33990</v>
      </c>
      <c r="I45" s="44">
        <v>9461</v>
      </c>
      <c r="J45" s="45"/>
      <c r="K45" s="48"/>
    </row>
    <row r="46" spans="1:11" s="49" customFormat="1">
      <c r="A46" s="18"/>
      <c r="B46" s="14"/>
      <c r="C46" s="14"/>
      <c r="D46" s="14"/>
      <c r="E46" s="25" t="s">
        <v>85</v>
      </c>
      <c r="F46" s="20"/>
      <c r="G46" s="43">
        <v>242800</v>
      </c>
      <c r="H46" s="44">
        <v>0</v>
      </c>
      <c r="I46" s="44">
        <v>0</v>
      </c>
      <c r="J46" s="45">
        <f t="shared" si="0"/>
        <v>0</v>
      </c>
      <c r="K46" s="48"/>
    </row>
    <row r="47" spans="1:11" s="49" customFormat="1">
      <c r="A47" s="18"/>
      <c r="B47" s="14"/>
      <c r="C47" s="14"/>
      <c r="D47" s="14"/>
      <c r="E47" s="25" t="s">
        <v>86</v>
      </c>
      <c r="F47" s="20"/>
      <c r="G47" s="43">
        <v>28000</v>
      </c>
      <c r="H47" s="44">
        <v>309039</v>
      </c>
      <c r="I47" s="44">
        <v>250343</v>
      </c>
      <c r="J47" s="45">
        <f t="shared" si="0"/>
        <v>-58696</v>
      </c>
      <c r="K47" s="48"/>
    </row>
    <row r="48" spans="1:11" s="49" customFormat="1">
      <c r="A48" s="18"/>
      <c r="B48" s="14"/>
      <c r="C48" s="14"/>
      <c r="D48" s="14"/>
      <c r="E48" s="25" t="s">
        <v>87</v>
      </c>
      <c r="F48" s="20"/>
      <c r="G48" s="43">
        <v>187200</v>
      </c>
      <c r="H48" s="44">
        <v>68097</v>
      </c>
      <c r="I48" s="44">
        <v>25159</v>
      </c>
      <c r="J48" s="45">
        <f t="shared" si="0"/>
        <v>-42938</v>
      </c>
      <c r="K48" s="48"/>
    </row>
    <row r="49" spans="1:11" s="49" customFormat="1">
      <c r="A49" s="18"/>
      <c r="B49" s="14"/>
      <c r="C49" s="14"/>
      <c r="D49" s="14"/>
      <c r="E49" s="25" t="s">
        <v>88</v>
      </c>
      <c r="F49" s="20"/>
      <c r="G49" s="43">
        <v>0</v>
      </c>
      <c r="H49" s="44">
        <v>37605</v>
      </c>
      <c r="I49" s="44">
        <v>221714</v>
      </c>
      <c r="J49" s="45">
        <f t="shared" si="0"/>
        <v>184109</v>
      </c>
      <c r="K49" s="48"/>
    </row>
    <row r="50" spans="1:11" s="49" customFormat="1">
      <c r="A50" s="18"/>
      <c r="B50" s="14"/>
      <c r="C50" s="14"/>
      <c r="D50" s="14"/>
      <c r="E50" s="25" t="s">
        <v>79</v>
      </c>
      <c r="F50" s="20"/>
      <c r="G50" s="43">
        <v>336000</v>
      </c>
      <c r="H50" s="44">
        <v>487200</v>
      </c>
      <c r="I50" s="44">
        <v>513600</v>
      </c>
      <c r="J50" s="45">
        <f t="shared" si="0"/>
        <v>26400</v>
      </c>
      <c r="K50" s="48"/>
    </row>
    <row r="51" spans="1:11" s="49" customFormat="1">
      <c r="A51" s="18"/>
      <c r="B51" s="14"/>
      <c r="C51" s="14"/>
      <c r="D51" s="14"/>
      <c r="E51" s="25" t="s">
        <v>89</v>
      </c>
      <c r="F51" s="20"/>
      <c r="G51" s="43">
        <v>535500</v>
      </c>
      <c r="H51" s="44">
        <v>61432</v>
      </c>
      <c r="I51" s="44">
        <v>59159</v>
      </c>
      <c r="J51" s="45">
        <f t="shared" si="0"/>
        <v>-2273</v>
      </c>
      <c r="K51" s="48"/>
    </row>
    <row r="52" spans="1:11" s="49" customFormat="1">
      <c r="A52" s="18"/>
      <c r="B52" s="14"/>
      <c r="C52" s="14"/>
      <c r="D52" s="14"/>
      <c r="E52" s="25" t="s">
        <v>90</v>
      </c>
      <c r="F52" s="20"/>
      <c r="G52" s="43">
        <v>19800</v>
      </c>
      <c r="H52" s="44">
        <v>30000</v>
      </c>
      <c r="I52" s="44">
        <v>16200</v>
      </c>
      <c r="J52" s="45">
        <f t="shared" si="0"/>
        <v>-13800</v>
      </c>
      <c r="K52" s="48"/>
    </row>
    <row r="53" spans="1:11" s="49" customFormat="1">
      <c r="A53" s="18"/>
      <c r="B53" s="14"/>
      <c r="C53" s="14"/>
      <c r="D53" s="14"/>
      <c r="E53" s="25" t="s">
        <v>91</v>
      </c>
      <c r="F53" s="20"/>
      <c r="G53" s="43">
        <v>430000</v>
      </c>
      <c r="H53" s="44">
        <v>83400</v>
      </c>
      <c r="I53" s="44">
        <v>93400</v>
      </c>
      <c r="J53" s="45">
        <f t="shared" si="0"/>
        <v>10000</v>
      </c>
      <c r="K53" s="48"/>
    </row>
    <row r="54" spans="1:11" s="49" customFormat="1">
      <c r="A54" s="18"/>
      <c r="B54" s="14"/>
      <c r="C54" s="14"/>
      <c r="D54" s="14"/>
      <c r="E54" s="25" t="s">
        <v>92</v>
      </c>
      <c r="F54" s="20"/>
      <c r="G54" s="43">
        <v>251999.99999999997</v>
      </c>
      <c r="H54" s="44">
        <v>0</v>
      </c>
      <c r="I54" s="44">
        <v>22680</v>
      </c>
      <c r="J54" s="45">
        <f t="shared" si="0"/>
        <v>22680</v>
      </c>
      <c r="K54" s="48"/>
    </row>
    <row r="55" spans="1:11" s="49" customFormat="1">
      <c r="A55" s="18"/>
      <c r="B55" s="14"/>
      <c r="C55" s="14"/>
      <c r="D55" s="14"/>
      <c r="E55" s="25" t="s">
        <v>93</v>
      </c>
      <c r="F55" s="20"/>
      <c r="G55" s="43">
        <v>185000</v>
      </c>
      <c r="H55" s="44">
        <v>17312</v>
      </c>
      <c r="I55" s="44">
        <v>58040</v>
      </c>
      <c r="J55" s="45">
        <f t="shared" si="0"/>
        <v>40728</v>
      </c>
      <c r="K55" s="48"/>
    </row>
    <row r="56" spans="1:11" s="49" customFormat="1">
      <c r="A56" s="22"/>
      <c r="B56" s="23"/>
      <c r="C56" s="23"/>
      <c r="D56" s="23"/>
      <c r="E56" s="25" t="s">
        <v>94</v>
      </c>
      <c r="F56" s="24"/>
      <c r="G56" s="43">
        <v>15000</v>
      </c>
      <c r="H56" s="44">
        <v>46850</v>
      </c>
      <c r="I56" s="44">
        <v>54850</v>
      </c>
      <c r="J56" s="45">
        <f t="shared" si="0"/>
        <v>8000</v>
      </c>
      <c r="K56" s="48"/>
    </row>
    <row r="57" spans="1:11" s="49" customFormat="1">
      <c r="A57" s="22"/>
      <c r="B57" s="23"/>
      <c r="C57" s="23"/>
      <c r="D57" s="23"/>
      <c r="E57" s="25" t="s">
        <v>95</v>
      </c>
      <c r="F57" s="24"/>
      <c r="G57" s="43">
        <v>15000</v>
      </c>
      <c r="H57" s="44">
        <v>78263</v>
      </c>
      <c r="I57" s="44">
        <v>350</v>
      </c>
      <c r="J57" s="45">
        <f t="shared" si="0"/>
        <v>-77913</v>
      </c>
      <c r="K57" s="48"/>
    </row>
    <row r="58" spans="1:11" s="49" customFormat="1">
      <c r="A58" s="18"/>
      <c r="B58" s="14"/>
      <c r="C58" s="14"/>
      <c r="D58" s="14"/>
      <c r="E58" s="25" t="s">
        <v>32</v>
      </c>
      <c r="F58" s="20"/>
      <c r="G58" s="43">
        <v>575625</v>
      </c>
      <c r="H58" s="44">
        <v>704510</v>
      </c>
      <c r="I58" s="44">
        <v>781368</v>
      </c>
      <c r="J58" s="45">
        <f t="shared" si="0"/>
        <v>76858</v>
      </c>
      <c r="K58" s="48"/>
    </row>
    <row r="59" spans="1:11" s="49" customFormat="1">
      <c r="A59" s="18"/>
      <c r="B59" s="14"/>
      <c r="C59" s="14"/>
      <c r="D59" s="17"/>
      <c r="E59" s="32" t="s">
        <v>33</v>
      </c>
      <c r="F59" s="47"/>
      <c r="G59" s="43">
        <v>0</v>
      </c>
      <c r="H59" s="44">
        <v>0</v>
      </c>
      <c r="I59" s="44">
        <v>0</v>
      </c>
      <c r="J59" s="45">
        <f t="shared" si="0"/>
        <v>0</v>
      </c>
      <c r="K59" s="48"/>
    </row>
    <row r="60" spans="1:11" s="49" customFormat="1">
      <c r="A60" s="18"/>
      <c r="B60" s="14"/>
      <c r="C60" s="14"/>
      <c r="D60" s="17"/>
      <c r="E60" s="54" t="s">
        <v>36</v>
      </c>
      <c r="F60" s="30"/>
      <c r="G60" s="50">
        <v>3002925</v>
      </c>
      <c r="H60" s="51">
        <f>SUM(H43:H59)</f>
        <v>2692283</v>
      </c>
      <c r="I60" s="51">
        <f>SUM(I43:I59)</f>
        <v>2850388</v>
      </c>
      <c r="J60" s="52">
        <f t="shared" si="0"/>
        <v>158105</v>
      </c>
      <c r="K60" s="48"/>
    </row>
    <row r="61" spans="1:11" s="49" customFormat="1">
      <c r="A61" s="12"/>
      <c r="B61" s="13"/>
      <c r="C61" s="13"/>
      <c r="D61" s="13"/>
      <c r="E61" s="13"/>
      <c r="F61" s="15" t="s">
        <v>37</v>
      </c>
      <c r="G61" s="50">
        <v>8749150</v>
      </c>
      <c r="H61" s="51">
        <f>H60+H41</f>
        <v>3502381</v>
      </c>
      <c r="I61" s="51">
        <f>I41+I60</f>
        <v>6763051</v>
      </c>
      <c r="J61" s="52">
        <f t="shared" si="0"/>
        <v>3260670</v>
      </c>
      <c r="K61" s="48"/>
    </row>
    <row r="62" spans="1:11" s="49" customFormat="1">
      <c r="A62" s="18"/>
      <c r="B62" s="14"/>
      <c r="C62" s="14"/>
      <c r="D62" s="25" t="s">
        <v>38</v>
      </c>
      <c r="E62" s="14"/>
      <c r="F62" s="26"/>
      <c r="G62" s="43">
        <v>0</v>
      </c>
      <c r="H62" s="44">
        <f>H16-H61</f>
        <v>326076</v>
      </c>
      <c r="I62" s="44">
        <f>I16-I61</f>
        <v>-15256</v>
      </c>
      <c r="J62" s="45">
        <f t="shared" si="0"/>
        <v>-341332</v>
      </c>
      <c r="K62" s="48"/>
    </row>
    <row r="63" spans="1:11" s="49" customFormat="1">
      <c r="A63" s="12"/>
      <c r="B63" s="13"/>
      <c r="C63" s="13"/>
      <c r="D63" s="17" t="s">
        <v>39</v>
      </c>
      <c r="E63" s="14"/>
      <c r="F63" s="20"/>
      <c r="G63" s="43">
        <v>0</v>
      </c>
      <c r="H63" s="44"/>
      <c r="I63" s="44"/>
      <c r="J63" s="45">
        <f t="shared" si="0"/>
        <v>0</v>
      </c>
      <c r="K63" s="48"/>
    </row>
    <row r="64" spans="1:11" s="49" customFormat="1">
      <c r="A64" s="12"/>
      <c r="B64" s="13"/>
      <c r="C64" s="13"/>
      <c r="D64" s="17" t="s">
        <v>40</v>
      </c>
      <c r="E64" s="14"/>
      <c r="F64" s="20"/>
      <c r="G64" s="43">
        <v>0</v>
      </c>
      <c r="H64" s="44"/>
      <c r="I64" s="44"/>
      <c r="J64" s="45">
        <f t="shared" si="0"/>
        <v>0</v>
      </c>
      <c r="K64" s="48"/>
    </row>
    <row r="65" spans="1:11" s="49" customFormat="1">
      <c r="A65" s="12"/>
      <c r="B65" s="13"/>
      <c r="C65" s="13"/>
      <c r="D65" s="17" t="s">
        <v>41</v>
      </c>
      <c r="E65" s="14"/>
      <c r="F65" s="20"/>
      <c r="G65" s="43">
        <v>0</v>
      </c>
      <c r="H65" s="44"/>
      <c r="I65" s="44"/>
      <c r="J65" s="45">
        <f t="shared" si="0"/>
        <v>0</v>
      </c>
      <c r="K65" s="48"/>
    </row>
    <row r="66" spans="1:11" s="49" customFormat="1">
      <c r="A66" s="12"/>
      <c r="B66" s="13"/>
      <c r="C66" s="13"/>
      <c r="D66" s="13"/>
      <c r="E66" s="13"/>
      <c r="F66" s="15" t="s">
        <v>42</v>
      </c>
      <c r="G66" s="50">
        <v>0</v>
      </c>
      <c r="H66" s="51"/>
      <c r="I66" s="51"/>
      <c r="J66" s="52">
        <f t="shared" si="0"/>
        <v>0</v>
      </c>
      <c r="K66" s="48"/>
    </row>
    <row r="67" spans="1:11">
      <c r="A67" s="18"/>
      <c r="B67" s="14"/>
      <c r="C67" s="14"/>
      <c r="D67" s="14"/>
      <c r="E67" s="14"/>
      <c r="F67" s="27" t="s">
        <v>43</v>
      </c>
      <c r="G67" s="50">
        <v>104850</v>
      </c>
      <c r="H67" s="51">
        <f>H62</f>
        <v>326076</v>
      </c>
      <c r="I67" s="51">
        <f>I62</f>
        <v>-15256</v>
      </c>
      <c r="J67" s="52">
        <f t="shared" si="0"/>
        <v>-341332</v>
      </c>
      <c r="K67" s="46"/>
    </row>
    <row r="68" spans="1:11">
      <c r="A68" s="1"/>
      <c r="B68" s="11" t="s">
        <v>44</v>
      </c>
      <c r="C68" s="2"/>
      <c r="D68" s="2"/>
      <c r="E68" s="2"/>
      <c r="F68" s="3"/>
      <c r="G68" s="43"/>
      <c r="H68" s="44"/>
      <c r="I68" s="44"/>
      <c r="J68" s="45">
        <f t="shared" si="0"/>
        <v>0</v>
      </c>
      <c r="K68" s="46"/>
    </row>
    <row r="69" spans="1:11" s="49" customFormat="1">
      <c r="A69" s="1"/>
      <c r="B69" s="2"/>
      <c r="C69" s="2" t="s">
        <v>45</v>
      </c>
      <c r="D69" s="2"/>
      <c r="E69" s="2"/>
      <c r="F69" s="3"/>
      <c r="G69" s="43">
        <v>0</v>
      </c>
      <c r="H69" s="44">
        <v>0</v>
      </c>
      <c r="I69" s="44">
        <v>0</v>
      </c>
      <c r="J69" s="45">
        <f t="shared" si="0"/>
        <v>0</v>
      </c>
      <c r="K69" s="48"/>
    </row>
    <row r="70" spans="1:11" s="49" customFormat="1">
      <c r="A70" s="12"/>
      <c r="B70" s="13"/>
      <c r="C70" s="13"/>
      <c r="D70" s="14" t="s">
        <v>46</v>
      </c>
      <c r="E70" s="14"/>
      <c r="F70" s="20"/>
      <c r="G70" s="43">
        <v>0</v>
      </c>
      <c r="H70" s="44">
        <v>0</v>
      </c>
      <c r="I70" s="44">
        <v>0</v>
      </c>
      <c r="J70" s="45">
        <f t="shared" si="0"/>
        <v>0</v>
      </c>
      <c r="K70" s="48"/>
    </row>
    <row r="71" spans="1:11" s="49" customFormat="1">
      <c r="A71" s="12"/>
      <c r="B71" s="13"/>
      <c r="C71" s="13"/>
      <c r="D71" s="14" t="s">
        <v>47</v>
      </c>
      <c r="E71" s="14"/>
      <c r="F71" s="20"/>
      <c r="G71" s="43">
        <v>0</v>
      </c>
      <c r="H71" s="44">
        <v>0</v>
      </c>
      <c r="I71" s="44">
        <v>0</v>
      </c>
      <c r="J71" s="45">
        <f t="shared" si="0"/>
        <v>0</v>
      </c>
      <c r="K71" s="48"/>
    </row>
    <row r="72" spans="1:11">
      <c r="A72" s="12"/>
      <c r="B72" s="13"/>
      <c r="C72" s="13"/>
      <c r="D72" s="14"/>
      <c r="E72" s="14"/>
      <c r="F72" s="15" t="s">
        <v>48</v>
      </c>
      <c r="G72" s="50">
        <v>0</v>
      </c>
      <c r="H72" s="51">
        <v>0</v>
      </c>
      <c r="I72" s="51">
        <v>0</v>
      </c>
      <c r="J72" s="52">
        <f t="shared" si="0"/>
        <v>0</v>
      </c>
      <c r="K72" s="46"/>
    </row>
    <row r="73" spans="1:11" s="49" customFormat="1">
      <c r="A73" s="1"/>
      <c r="B73" s="2"/>
      <c r="C73" s="2" t="s">
        <v>49</v>
      </c>
      <c r="D73" s="5"/>
      <c r="E73" s="5"/>
      <c r="F73" s="6"/>
      <c r="G73" s="43"/>
      <c r="H73" s="44"/>
      <c r="I73" s="44"/>
      <c r="J73" s="45">
        <f t="shared" si="0"/>
        <v>0</v>
      </c>
      <c r="K73" s="48"/>
    </row>
    <row r="74" spans="1:11" s="49" customFormat="1">
      <c r="A74" s="12"/>
      <c r="B74" s="13"/>
      <c r="C74" s="13"/>
      <c r="D74" s="14" t="s">
        <v>50</v>
      </c>
      <c r="E74" s="14"/>
      <c r="F74" s="20"/>
      <c r="G74" s="43">
        <v>0</v>
      </c>
      <c r="H74" s="44">
        <v>0</v>
      </c>
      <c r="I74" s="44">
        <v>0</v>
      </c>
      <c r="J74" s="45">
        <f t="shared" si="0"/>
        <v>0</v>
      </c>
      <c r="K74" s="48"/>
    </row>
    <row r="75" spans="1:11" s="49" customFormat="1">
      <c r="A75" s="12"/>
      <c r="B75" s="13"/>
      <c r="C75" s="13"/>
      <c r="D75" s="14" t="s">
        <v>51</v>
      </c>
      <c r="E75" s="14"/>
      <c r="F75" s="20"/>
      <c r="G75" s="43">
        <v>0</v>
      </c>
      <c r="H75" s="44">
        <v>0</v>
      </c>
      <c r="I75" s="44">
        <v>0</v>
      </c>
      <c r="J75" s="45">
        <f t="shared" ref="J75:J96" si="1">I75-H75</f>
        <v>0</v>
      </c>
      <c r="K75" s="48"/>
    </row>
    <row r="76" spans="1:11" s="49" customFormat="1">
      <c r="A76" s="12"/>
      <c r="B76" s="13"/>
      <c r="C76" s="13"/>
      <c r="D76" s="17" t="s">
        <v>52</v>
      </c>
      <c r="E76" s="17"/>
      <c r="F76" s="47"/>
      <c r="G76" s="43">
        <v>0</v>
      </c>
      <c r="H76" s="44">
        <v>0</v>
      </c>
      <c r="I76" s="44">
        <v>0</v>
      </c>
      <c r="J76" s="45">
        <f t="shared" si="1"/>
        <v>0</v>
      </c>
      <c r="K76" s="48"/>
    </row>
    <row r="77" spans="1:11" s="49" customFormat="1">
      <c r="A77" s="12"/>
      <c r="B77" s="13"/>
      <c r="C77" s="13"/>
      <c r="D77" s="14"/>
      <c r="E77" s="14"/>
      <c r="F77" s="15" t="s">
        <v>53</v>
      </c>
      <c r="G77" s="50">
        <v>0</v>
      </c>
      <c r="H77" s="51">
        <v>0</v>
      </c>
      <c r="I77" s="51">
        <v>0</v>
      </c>
      <c r="J77" s="52">
        <f t="shared" si="1"/>
        <v>0</v>
      </c>
      <c r="K77" s="48"/>
    </row>
    <row r="78" spans="1:11" s="49" customFormat="1">
      <c r="A78" s="18"/>
      <c r="B78" s="14"/>
      <c r="C78" s="14"/>
      <c r="D78" s="14"/>
      <c r="E78" s="14"/>
      <c r="F78" s="27" t="s">
        <v>54</v>
      </c>
      <c r="G78" s="50">
        <v>0</v>
      </c>
      <c r="H78" s="51">
        <v>0</v>
      </c>
      <c r="I78" s="51">
        <v>0</v>
      </c>
      <c r="J78" s="52">
        <f t="shared" si="1"/>
        <v>0</v>
      </c>
      <c r="K78" s="48"/>
    </row>
    <row r="79" spans="1:11" s="49" customFormat="1">
      <c r="A79" s="18"/>
      <c r="B79" s="14"/>
      <c r="C79" s="14"/>
      <c r="D79" s="31"/>
      <c r="E79" s="55"/>
      <c r="F79" s="47" t="s">
        <v>55</v>
      </c>
      <c r="G79" s="43">
        <v>0</v>
      </c>
      <c r="H79" s="51">
        <v>0</v>
      </c>
      <c r="I79" s="51">
        <v>0</v>
      </c>
      <c r="J79" s="52">
        <f t="shared" si="1"/>
        <v>0</v>
      </c>
      <c r="K79" s="48"/>
    </row>
    <row r="80" spans="1:11" s="49" customFormat="1">
      <c r="A80" s="18"/>
      <c r="B80" s="14"/>
      <c r="C80" s="14"/>
      <c r="D80" s="14"/>
      <c r="E80" s="14"/>
      <c r="F80" s="27" t="s">
        <v>56</v>
      </c>
      <c r="G80" s="50">
        <v>104850</v>
      </c>
      <c r="H80" s="51">
        <f>H67</f>
        <v>326076</v>
      </c>
      <c r="I80" s="51">
        <f>I67</f>
        <v>-15256</v>
      </c>
      <c r="J80" s="52">
        <f t="shared" si="1"/>
        <v>-341332</v>
      </c>
      <c r="K80" s="48"/>
    </row>
    <row r="81" spans="1:11" s="49" customFormat="1">
      <c r="A81" s="12"/>
      <c r="B81" s="13"/>
      <c r="C81" s="13"/>
      <c r="D81" s="14"/>
      <c r="E81" s="14"/>
      <c r="F81" s="27" t="s">
        <v>57</v>
      </c>
      <c r="G81" s="50">
        <v>5273184</v>
      </c>
      <c r="H81" s="51">
        <v>506509</v>
      </c>
      <c r="I81" s="51">
        <v>230798</v>
      </c>
      <c r="J81" s="52">
        <f t="shared" si="1"/>
        <v>-275711</v>
      </c>
      <c r="K81" s="48"/>
    </row>
    <row r="82" spans="1:11">
      <c r="A82" s="12"/>
      <c r="B82" s="13"/>
      <c r="C82" s="13"/>
      <c r="D82" s="14"/>
      <c r="E82" s="14"/>
      <c r="F82" s="27" t="s">
        <v>58</v>
      </c>
      <c r="G82" s="56">
        <v>5378034</v>
      </c>
      <c r="H82" s="51">
        <f>H81+H80+H79</f>
        <v>832585</v>
      </c>
      <c r="I82" s="51">
        <v>215542</v>
      </c>
      <c r="J82" s="52">
        <f t="shared" si="1"/>
        <v>-617043</v>
      </c>
      <c r="K82" s="46"/>
    </row>
    <row r="83" spans="1:11" s="49" customFormat="1">
      <c r="A83" s="57" t="s">
        <v>68</v>
      </c>
      <c r="B83" s="2"/>
      <c r="C83" s="2"/>
      <c r="D83" s="5"/>
      <c r="E83" s="5"/>
      <c r="F83" s="6"/>
      <c r="G83" s="43"/>
      <c r="H83" s="44"/>
      <c r="I83" s="44"/>
      <c r="J83" s="45">
        <f t="shared" si="1"/>
        <v>0</v>
      </c>
      <c r="K83" s="48"/>
    </row>
    <row r="84" spans="1:11" s="49" customFormat="1">
      <c r="A84" s="12"/>
      <c r="B84" s="13"/>
      <c r="C84" s="13"/>
      <c r="D84" s="17" t="s">
        <v>59</v>
      </c>
      <c r="E84" s="17"/>
      <c r="F84" s="47"/>
      <c r="G84" s="43">
        <v>0</v>
      </c>
      <c r="H84" s="44">
        <v>0</v>
      </c>
      <c r="I84" s="44">
        <v>0</v>
      </c>
      <c r="J84" s="45">
        <f t="shared" si="1"/>
        <v>0</v>
      </c>
      <c r="K84" s="48"/>
    </row>
    <row r="85" spans="1:11" s="49" customFormat="1">
      <c r="A85" s="12"/>
      <c r="B85" s="13"/>
      <c r="C85" s="13"/>
      <c r="D85" s="17" t="s">
        <v>9</v>
      </c>
      <c r="E85" s="17"/>
      <c r="F85" s="47"/>
      <c r="G85" s="43">
        <v>0</v>
      </c>
      <c r="H85" s="44">
        <v>0</v>
      </c>
      <c r="I85" s="44">
        <v>0</v>
      </c>
      <c r="J85" s="45">
        <f t="shared" si="1"/>
        <v>0</v>
      </c>
      <c r="K85" s="48"/>
    </row>
    <row r="86" spans="1:11" s="49" customFormat="1">
      <c r="A86" s="12"/>
      <c r="B86" s="13"/>
      <c r="C86" s="13"/>
      <c r="D86" s="17" t="s">
        <v>10</v>
      </c>
      <c r="E86" s="17"/>
      <c r="F86" s="47"/>
      <c r="G86" s="43">
        <v>0</v>
      </c>
      <c r="H86" s="44">
        <v>0</v>
      </c>
      <c r="I86" s="44">
        <v>0</v>
      </c>
      <c r="J86" s="45">
        <f t="shared" si="1"/>
        <v>0</v>
      </c>
      <c r="K86" s="48"/>
    </row>
    <row r="87" spans="1:11" s="49" customFormat="1">
      <c r="A87" s="12"/>
      <c r="B87" s="13"/>
      <c r="C87" s="13"/>
      <c r="D87" s="17" t="s">
        <v>47</v>
      </c>
      <c r="E87" s="17"/>
      <c r="F87" s="47"/>
      <c r="G87" s="43">
        <v>0</v>
      </c>
      <c r="H87" s="44">
        <v>0</v>
      </c>
      <c r="I87" s="44">
        <v>0</v>
      </c>
      <c r="J87" s="45">
        <f t="shared" si="1"/>
        <v>0</v>
      </c>
      <c r="K87" s="48"/>
    </row>
    <row r="88" spans="1:11" s="49" customFormat="1">
      <c r="A88" s="12"/>
      <c r="B88" s="13"/>
      <c r="C88" s="13"/>
      <c r="D88" s="17" t="s">
        <v>60</v>
      </c>
      <c r="E88" s="17"/>
      <c r="F88" s="47"/>
      <c r="G88" s="43">
        <v>0</v>
      </c>
      <c r="H88" s="44">
        <v>0</v>
      </c>
      <c r="I88" s="44">
        <v>0</v>
      </c>
      <c r="J88" s="45">
        <f t="shared" si="1"/>
        <v>0</v>
      </c>
      <c r="K88" s="48"/>
    </row>
    <row r="89" spans="1:11" s="49" customFormat="1">
      <c r="A89" s="12"/>
      <c r="B89" s="13"/>
      <c r="C89" s="13"/>
      <c r="D89" s="17" t="s">
        <v>61</v>
      </c>
      <c r="E89" s="17"/>
      <c r="F89" s="47"/>
      <c r="G89" s="43">
        <v>0</v>
      </c>
      <c r="H89" s="44">
        <v>0</v>
      </c>
      <c r="I89" s="44">
        <v>0</v>
      </c>
      <c r="J89" s="45">
        <f t="shared" si="1"/>
        <v>0</v>
      </c>
      <c r="K89" s="48"/>
    </row>
    <row r="90" spans="1:11" s="49" customFormat="1">
      <c r="A90" s="12"/>
      <c r="B90" s="13"/>
      <c r="C90" s="13"/>
      <c r="D90" s="17" t="s">
        <v>62</v>
      </c>
      <c r="E90" s="17"/>
      <c r="F90" s="47"/>
      <c r="G90" s="43">
        <v>0</v>
      </c>
      <c r="H90" s="44">
        <v>0</v>
      </c>
      <c r="I90" s="44">
        <v>0</v>
      </c>
      <c r="J90" s="45">
        <f t="shared" si="1"/>
        <v>0</v>
      </c>
      <c r="K90" s="48"/>
    </row>
    <row r="91" spans="1:11" s="49" customFormat="1">
      <c r="A91" s="12"/>
      <c r="B91" s="13"/>
      <c r="C91" s="13"/>
      <c r="D91" s="17" t="s">
        <v>63</v>
      </c>
      <c r="E91" s="17"/>
      <c r="F91" s="47"/>
      <c r="G91" s="43">
        <v>0</v>
      </c>
      <c r="H91" s="44">
        <v>0</v>
      </c>
      <c r="I91" s="44">
        <v>0</v>
      </c>
      <c r="J91" s="45">
        <f t="shared" si="1"/>
        <v>0</v>
      </c>
      <c r="K91" s="48"/>
    </row>
    <row r="92" spans="1:11" s="49" customFormat="1">
      <c r="A92" s="12"/>
      <c r="B92" s="13"/>
      <c r="C92" s="13"/>
      <c r="D92" s="17" t="s">
        <v>64</v>
      </c>
      <c r="E92" s="17"/>
      <c r="F92" s="47"/>
      <c r="G92" s="43">
        <v>0</v>
      </c>
      <c r="H92" s="44">
        <v>0</v>
      </c>
      <c r="I92" s="44">
        <v>0</v>
      </c>
      <c r="J92" s="45">
        <f t="shared" si="1"/>
        <v>0</v>
      </c>
      <c r="K92" s="48"/>
    </row>
    <row r="93" spans="1:11" s="49" customFormat="1">
      <c r="A93" s="18"/>
      <c r="B93" s="14"/>
      <c r="C93" s="14"/>
      <c r="D93" s="14"/>
      <c r="E93" s="14"/>
      <c r="F93" s="27" t="s">
        <v>65</v>
      </c>
      <c r="G93" s="50">
        <v>0</v>
      </c>
      <c r="H93" s="51">
        <v>0</v>
      </c>
      <c r="I93" s="51">
        <v>0</v>
      </c>
      <c r="J93" s="52">
        <f t="shared" si="1"/>
        <v>0</v>
      </c>
      <c r="K93" s="48"/>
    </row>
    <row r="94" spans="1:11" s="49" customFormat="1">
      <c r="A94" s="12"/>
      <c r="B94" s="13"/>
      <c r="C94" s="13"/>
      <c r="D94" s="14"/>
      <c r="E94" s="14"/>
      <c r="F94" s="27" t="s">
        <v>66</v>
      </c>
      <c r="G94" s="50">
        <v>0</v>
      </c>
      <c r="H94" s="51">
        <v>0</v>
      </c>
      <c r="I94" s="51">
        <v>0</v>
      </c>
      <c r="J94" s="52">
        <f t="shared" si="1"/>
        <v>0</v>
      </c>
      <c r="K94" s="48"/>
    </row>
    <row r="95" spans="1:11">
      <c r="A95" s="12"/>
      <c r="B95" s="13"/>
      <c r="C95" s="13"/>
      <c r="D95" s="14"/>
      <c r="E95" s="14"/>
      <c r="F95" s="27" t="s">
        <v>67</v>
      </c>
      <c r="G95" s="50">
        <v>0</v>
      </c>
      <c r="H95" s="51">
        <v>0</v>
      </c>
      <c r="I95" s="51">
        <v>0</v>
      </c>
      <c r="J95" s="52">
        <f t="shared" si="1"/>
        <v>0</v>
      </c>
      <c r="K95" s="46"/>
    </row>
    <row r="96" spans="1:11">
      <c r="A96" s="58" t="s">
        <v>69</v>
      </c>
      <c r="B96" s="8"/>
      <c r="C96" s="8"/>
      <c r="D96" s="8"/>
      <c r="E96" s="8"/>
      <c r="F96" s="9"/>
      <c r="G96" s="50">
        <v>5378034</v>
      </c>
      <c r="H96" s="51">
        <f>H82</f>
        <v>832585</v>
      </c>
      <c r="I96" s="51">
        <f>I82</f>
        <v>215542</v>
      </c>
      <c r="J96" s="52">
        <f t="shared" si="1"/>
        <v>-617043</v>
      </c>
      <c r="K96" s="46"/>
    </row>
    <row r="97" spans="1:11">
      <c r="A97" s="59"/>
      <c r="B97" s="59"/>
      <c r="C97" s="59"/>
      <c r="D97" s="59"/>
      <c r="E97" s="59"/>
      <c r="F97" s="59"/>
      <c r="G97" s="59"/>
      <c r="H97" s="60"/>
      <c r="I97" s="60"/>
      <c r="J97" s="61"/>
      <c r="K97" s="62"/>
    </row>
    <row r="98" spans="1:11">
      <c r="A98" s="10"/>
      <c r="B98" s="10"/>
      <c r="C98" s="10"/>
      <c r="D98" s="10"/>
      <c r="E98" s="10"/>
      <c r="F98" s="10"/>
      <c r="G98" s="10"/>
      <c r="H98" s="63"/>
      <c r="I98" s="63"/>
      <c r="J98" s="64"/>
      <c r="K98" s="62"/>
    </row>
    <row r="99" spans="1:11">
      <c r="A99" s="10"/>
      <c r="B99" s="10"/>
      <c r="C99" s="10"/>
      <c r="D99" s="10"/>
      <c r="E99" s="10"/>
      <c r="F99" s="10"/>
      <c r="G99" s="10"/>
      <c r="H99" s="63"/>
      <c r="I99" s="63"/>
      <c r="J99" s="64"/>
    </row>
    <row r="100" spans="1:11">
      <c r="A100" s="10"/>
      <c r="B100" s="10"/>
      <c r="C100" s="10"/>
      <c r="D100" s="10"/>
      <c r="E100" s="10"/>
      <c r="F100" s="10"/>
      <c r="G100" s="10"/>
    </row>
    <row r="101" spans="1:11" s="65" customFormat="1">
      <c r="A101" s="10"/>
      <c r="B101" s="10"/>
      <c r="C101" s="10"/>
      <c r="D101" s="10"/>
      <c r="E101" s="10"/>
      <c r="F101" s="10"/>
      <c r="G101" s="10"/>
      <c r="J101" s="66"/>
      <c r="K101" s="35"/>
    </row>
    <row r="102" spans="1:11" s="65" customFormat="1">
      <c r="A102" s="10"/>
      <c r="B102" s="10"/>
      <c r="C102" s="10"/>
      <c r="D102" s="10"/>
      <c r="E102" s="10"/>
      <c r="F102" s="10"/>
      <c r="G102" s="10"/>
      <c r="J102" s="66"/>
      <c r="K102" s="35"/>
    </row>
    <row r="103" spans="1:11">
      <c r="A103" s="10"/>
      <c r="B103" s="10"/>
      <c r="C103" s="10"/>
      <c r="D103" s="10"/>
      <c r="E103" s="10"/>
      <c r="F103" s="10"/>
      <c r="G103" s="10"/>
    </row>
  </sheetData>
  <mergeCells count="3">
    <mergeCell ref="A2:J2"/>
    <mergeCell ref="A4:F4"/>
    <mergeCell ref="D11:F11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verticalDpi="200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正味財産増減計算書</vt:lpstr>
      <vt:lpstr>正味財産増減計算書!Print_Titles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2017-08-27T15:28:09Z</cp:lastPrinted>
  <dcterms:created xsi:type="dcterms:W3CDTF">2011-12-17T07:00:28Z</dcterms:created>
  <dcterms:modified xsi:type="dcterms:W3CDTF">2017-10-11T01:31:09Z</dcterms:modified>
</cp:coreProperties>
</file>